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pbanksacco.CO-OPBANK\Desktop\"/>
    </mc:Choice>
  </mc:AlternateContent>
  <xr:revisionPtr revIDLastSave="0" documentId="8_{D8B17922-B6F5-4EF1-BC80-D57F15234E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2557" sheetId="19" r:id="rId1"/>
    <sheet name="M6558" sheetId="21" r:id="rId2"/>
    <sheet name="ANN" sheetId="20" r:id="rId3"/>
    <sheet name="KEN" sheetId="22" r:id="rId4"/>
  </sheets>
  <calcPr calcId="181029"/>
</workbook>
</file>

<file path=xl/calcChain.xml><?xml version="1.0" encoding="utf-8"?>
<calcChain xmlns="http://schemas.openxmlformats.org/spreadsheetml/2006/main">
  <c r="C4" i="21" l="1"/>
  <c r="D4" i="21"/>
  <c r="E4" i="21"/>
  <c r="F4" i="21"/>
  <c r="F17" i="21" s="1"/>
  <c r="G4" i="21"/>
  <c r="H4" i="21"/>
  <c r="I4" i="21"/>
  <c r="B17" i="21"/>
  <c r="O16" i="21"/>
  <c r="N15" i="21"/>
  <c r="O15" i="21" s="1"/>
  <c r="N14" i="21"/>
  <c r="M14" i="21"/>
  <c r="O14" i="21" s="1"/>
  <c r="N13" i="21"/>
  <c r="M13" i="21"/>
  <c r="O13" i="21" s="1"/>
  <c r="L13" i="21"/>
  <c r="O12" i="21"/>
  <c r="N12" i="21"/>
  <c r="M12" i="21"/>
  <c r="L12" i="21"/>
  <c r="K12" i="21"/>
  <c r="N11" i="21"/>
  <c r="M11" i="21"/>
  <c r="L11" i="21"/>
  <c r="O11" i="21" s="1"/>
  <c r="K11" i="21"/>
  <c r="J11" i="21"/>
  <c r="N10" i="21"/>
  <c r="M10" i="21"/>
  <c r="L10" i="21"/>
  <c r="K10" i="21"/>
  <c r="J10" i="21"/>
  <c r="O10" i="21" s="1"/>
  <c r="I10" i="21"/>
  <c r="N9" i="21"/>
  <c r="M9" i="21"/>
  <c r="L9" i="21"/>
  <c r="K9" i="21"/>
  <c r="J9" i="21"/>
  <c r="I9" i="21"/>
  <c r="O9" i="21" s="1"/>
  <c r="H9" i="21"/>
  <c r="N8" i="21"/>
  <c r="M8" i="21"/>
  <c r="L8" i="21"/>
  <c r="K8" i="21"/>
  <c r="J8" i="21"/>
  <c r="I8" i="21"/>
  <c r="H8" i="21"/>
  <c r="G8" i="21"/>
  <c r="O8" i="21" s="1"/>
  <c r="N7" i="21"/>
  <c r="M7" i="21"/>
  <c r="L7" i="21"/>
  <c r="K7" i="21"/>
  <c r="J7" i="21"/>
  <c r="I7" i="21"/>
  <c r="H7" i="21"/>
  <c r="G7" i="21"/>
  <c r="F7" i="21"/>
  <c r="O7" i="21" s="1"/>
  <c r="N6" i="21"/>
  <c r="M6" i="21"/>
  <c r="L6" i="21"/>
  <c r="K6" i="21"/>
  <c r="J6" i="21"/>
  <c r="I6" i="21"/>
  <c r="H6" i="21"/>
  <c r="G6" i="21"/>
  <c r="F6" i="21"/>
  <c r="O6" i="21" s="1"/>
  <c r="E6" i="21"/>
  <c r="N5" i="21"/>
  <c r="M5" i="21"/>
  <c r="L5" i="21"/>
  <c r="K5" i="21"/>
  <c r="J5" i="21"/>
  <c r="I5" i="21"/>
  <c r="I17" i="21" s="1"/>
  <c r="H5" i="21"/>
  <c r="H17" i="21" s="1"/>
  <c r="G5" i="21"/>
  <c r="O5" i="21" s="1"/>
  <c r="F5" i="21"/>
  <c r="E5" i="21"/>
  <c r="D5" i="21"/>
  <c r="N4" i="21"/>
  <c r="N17" i="21" s="1"/>
  <c r="M4" i="21"/>
  <c r="L4" i="21"/>
  <c r="K4" i="21"/>
  <c r="K17" i="21" s="1"/>
  <c r="J4" i="21"/>
  <c r="J17" i="21" s="1"/>
  <c r="E17" i="21"/>
  <c r="D17" i="21"/>
  <c r="L17" i="21" l="1"/>
  <c r="M17" i="21"/>
  <c r="G17" i="21"/>
  <c r="O4" i="21"/>
  <c r="O18" i="21" s="1"/>
  <c r="C17" i="21"/>
  <c r="B17" i="19"/>
  <c r="O16" i="19"/>
  <c r="N15" i="19"/>
  <c r="O15" i="19" s="1"/>
  <c r="N14" i="19"/>
  <c r="M14" i="19"/>
  <c r="O14" i="19" s="1"/>
  <c r="N13" i="19"/>
  <c r="M13" i="19"/>
  <c r="L13" i="19"/>
  <c r="N12" i="19"/>
  <c r="M12" i="19"/>
  <c r="L12" i="19"/>
  <c r="K12" i="19"/>
  <c r="N11" i="19"/>
  <c r="M11" i="19"/>
  <c r="L11" i="19"/>
  <c r="K11" i="19"/>
  <c r="J11" i="19"/>
  <c r="N10" i="19"/>
  <c r="M10" i="19"/>
  <c r="L10" i="19"/>
  <c r="K10" i="19"/>
  <c r="J10" i="19"/>
  <c r="I10" i="19"/>
  <c r="N9" i="19"/>
  <c r="M9" i="19"/>
  <c r="L9" i="19"/>
  <c r="K9" i="19"/>
  <c r="J9" i="19"/>
  <c r="I9" i="19"/>
  <c r="H9" i="19"/>
  <c r="N8" i="19"/>
  <c r="M8" i="19"/>
  <c r="L8" i="19"/>
  <c r="K8" i="19"/>
  <c r="J8" i="19"/>
  <c r="I8" i="19"/>
  <c r="H8" i="19"/>
  <c r="G8" i="19"/>
  <c r="N7" i="19"/>
  <c r="M7" i="19"/>
  <c r="L7" i="19"/>
  <c r="K7" i="19"/>
  <c r="J7" i="19"/>
  <c r="I7" i="19"/>
  <c r="H7" i="19"/>
  <c r="G7" i="19"/>
  <c r="F7" i="19"/>
  <c r="N6" i="19"/>
  <c r="M6" i="19"/>
  <c r="L6" i="19"/>
  <c r="K6" i="19"/>
  <c r="J6" i="19"/>
  <c r="I6" i="19"/>
  <c r="H6" i="19"/>
  <c r="G6" i="19"/>
  <c r="F6" i="19"/>
  <c r="E6" i="19"/>
  <c r="N5" i="19"/>
  <c r="M5" i="19"/>
  <c r="L5" i="19"/>
  <c r="K5" i="19"/>
  <c r="J5" i="19"/>
  <c r="I5" i="19"/>
  <c r="H5" i="19"/>
  <c r="G5" i="19"/>
  <c r="F5" i="19"/>
  <c r="E5" i="19"/>
  <c r="D5" i="19"/>
  <c r="N4" i="19"/>
  <c r="M4" i="19"/>
  <c r="L4" i="19"/>
  <c r="K4" i="19"/>
  <c r="J4" i="19"/>
  <c r="I4" i="19"/>
  <c r="H4" i="19"/>
  <c r="G4" i="19"/>
  <c r="F4" i="19"/>
  <c r="E4" i="19"/>
  <c r="D4" i="19"/>
  <c r="C4" i="19"/>
  <c r="C17" i="19" s="1"/>
  <c r="D17" i="19" l="1"/>
  <c r="O13" i="19"/>
  <c r="O17" i="21"/>
  <c r="O19" i="21"/>
  <c r="O20" i="21" s="1"/>
  <c r="O6" i="19"/>
  <c r="J17" i="19"/>
  <c r="O5" i="19"/>
  <c r="O12" i="19"/>
  <c r="F17" i="19"/>
  <c r="L17" i="19"/>
  <c r="O7" i="19"/>
  <c r="O8" i="19"/>
  <c r="O10" i="19"/>
  <c r="N17" i="19"/>
  <c r="H17" i="19"/>
  <c r="E17" i="19"/>
  <c r="I17" i="19"/>
  <c r="M17" i="19"/>
  <c r="G17" i="19"/>
  <c r="K17" i="19"/>
  <c r="O9" i="19"/>
  <c r="O11" i="19"/>
  <c r="O4" i="19"/>
  <c r="O18" i="19" l="1"/>
  <c r="O19" i="19" s="1"/>
  <c r="O20" i="19" s="1"/>
  <c r="O17" i="19"/>
</calcChain>
</file>

<file path=xl/sharedStrings.xml><?xml version="1.0" encoding="utf-8"?>
<sst xmlns="http://schemas.openxmlformats.org/spreadsheetml/2006/main" count="299" uniqueCount="122">
  <si>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</si>
  <si>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</si>
  <si>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</si>
  <si>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</si>
  <si>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</si>
  <si>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</si>
  <si>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</si>
  <si>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</si>
  <si>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</si>
  <si>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</si>
  <si>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</si>
  <si>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</si>
  <si>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</si>
  <si>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WITHHOLDING TAX (5%)</t>
  </si>
  <si>
    <t>INTEREST RATE</t>
  </si>
  <si>
    <t>NET AMOUNT PAYABLE</t>
  </si>
  <si>
    <t>O/Balance</t>
  </si>
  <si>
    <t>GROSS INTEREST</t>
  </si>
  <si>
    <r>
      <rPr>
        <sz val="8"/>
        <color rgb="FF000000"/>
        <rFont val="Arial"/>
        <family val="2"/>
      </rPr>
      <t>Page:</t>
    </r>
    <r>
      <rPr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of</t>
    </r>
  </si>
  <si>
    <t>Co-operative Bank SACCO</t>
  </si>
  <si>
    <t>MEMBER STATEMENT</t>
  </si>
  <si>
    <t>Co-operative House Building, M1</t>
  </si>
  <si>
    <t>Member No.</t>
  </si>
  <si>
    <t>M2557</t>
  </si>
  <si>
    <t/>
  </si>
  <si>
    <t>Address</t>
  </si>
  <si>
    <t>48231-00118</t>
  </si>
  <si>
    <t>Staff No.</t>
  </si>
  <si>
    <t>2868</t>
  </si>
  <si>
    <t>Phone No.</t>
  </si>
  <si>
    <t>254710800408</t>
  </si>
  <si>
    <t>Name</t>
  </si>
  <si>
    <t>ANNE WANJIRU NYINGI</t>
  </si>
  <si>
    <t>Email Address</t>
  </si>
  <si>
    <t>anyingi@co-opbank.co.ke</t>
  </si>
  <si>
    <t>Employer</t>
  </si>
  <si>
    <t>CS0001</t>
  </si>
  <si>
    <t>COOPERATIVE BANK</t>
  </si>
  <si>
    <t>Posting Date</t>
  </si>
  <si>
    <t>Document No.</t>
  </si>
  <si>
    <t>Description</t>
  </si>
  <si>
    <t>Opening Shares</t>
  </si>
  <si>
    <t>Contribution</t>
  </si>
  <si>
    <t>Balance</t>
  </si>
  <si>
    <t>DECEMBER_2022</t>
  </si>
  <si>
    <t>DIV YEAR 2022</t>
  </si>
  <si>
    <t>Withholding Tax 5%</t>
  </si>
  <si>
    <t>Div Advance Recovered</t>
  </si>
  <si>
    <t>FEBRUARY 2023 RECEIPT</t>
  </si>
  <si>
    <t>2/28/2023</t>
  </si>
  <si>
    <t>MARCH 2023 RECEIPT</t>
  </si>
  <si>
    <t>3/31/2023</t>
  </si>
  <si>
    <t>TR B2B DEPOSITS TO SC</t>
  </si>
  <si>
    <t>APRIL_2023</t>
  </si>
  <si>
    <t>28-APRIL_2023 RECEIPT</t>
  </si>
  <si>
    <t>JUNE_2023</t>
  </si>
  <si>
    <t>JUNE 2023</t>
  </si>
  <si>
    <t>JULY 2023</t>
  </si>
  <si>
    <t>JULY_2023</t>
  </si>
  <si>
    <t>AUGUST_2023</t>
  </si>
  <si>
    <t>AUG 2023</t>
  </si>
  <si>
    <t>31ST AUG 2023 RECEIPT</t>
  </si>
  <si>
    <t>SEPTEMBER_2023</t>
  </si>
  <si>
    <t>SEP 2023</t>
  </si>
  <si>
    <t>NOV 2023</t>
  </si>
  <si>
    <t>29TH NOV 2023 RECEIPT</t>
  </si>
  <si>
    <t>DEC 2023</t>
  </si>
  <si>
    <t>DIV YEAR 2023</t>
  </si>
  <si>
    <t>SC-M2557</t>
  </si>
  <si>
    <t>Share Capital</t>
  </si>
  <si>
    <t>JANUARY 2023</t>
  </si>
  <si>
    <t>DIV on Share Capital 20%</t>
  </si>
  <si>
    <t>JANUARY 2023 TRANSFER -DIVIDENDS 2022 TO DP-M655</t>
  </si>
  <si>
    <t>31-JANUARY 2023 RECEIPT</t>
  </si>
  <si>
    <t>Printed By:</t>
  </si>
  <si>
    <t>NAVDATASVR1\JKIMANI</t>
  </si>
  <si>
    <t>Date &amp; Time:</t>
  </si>
  <si>
    <t>PF2868-C</t>
  </si>
  <si>
    <t>M6558</t>
  </si>
  <si>
    <t>2868_C</t>
  </si>
  <si>
    <t>254708580875</t>
  </si>
  <si>
    <t>KEN WACHIRA GIKUHI</t>
  </si>
  <si>
    <t>kgikuhi@gmail.com</t>
  </si>
  <si>
    <t>CHCK1050</t>
  </si>
  <si>
    <t>OCTOBER_2023</t>
  </si>
  <si>
    <t>NOVEMBER_2023</t>
  </si>
  <si>
    <t>DCEMBER_2023</t>
  </si>
  <si>
    <t>SC-M6558</t>
  </si>
  <si>
    <t>07-JANUARY 2023 receipt</t>
  </si>
  <si>
    <t>09-JANUARY 2023 receipt</t>
  </si>
  <si>
    <t>10-JANUARY 2023 RECEIPT</t>
  </si>
  <si>
    <t>JANUARY 2023 TRANSFER TO DEPOSITS-DIVIDENDS</t>
  </si>
  <si>
    <t>LN71007</t>
  </si>
  <si>
    <t>Loan No</t>
  </si>
  <si>
    <t>INTEREST ON DEPOSITS ADVANCE</t>
  </si>
  <si>
    <t xml:space="preserve">Posting Date </t>
  </si>
  <si>
    <t>Document No</t>
  </si>
  <si>
    <t>Open Balance</t>
  </si>
  <si>
    <t>Total Repayment</t>
  </si>
  <si>
    <t>Interest</t>
  </si>
  <si>
    <t>Principal</t>
  </si>
  <si>
    <t>LN80479</t>
  </si>
  <si>
    <t>SUPER DEVELOPMENT LOAN</t>
  </si>
  <si>
    <t>LB3536</t>
  </si>
  <si>
    <t>[M6558] - SUPER DEVELOPMENT LOAN</t>
  </si>
  <si>
    <t>Loan Repayment</t>
  </si>
  <si>
    <t>TR FRM MARTIN TO KEN</t>
  </si>
  <si>
    <t>6TH JULY 2023 RECEIPT</t>
  </si>
  <si>
    <t>10TH JULY 2023 RECEIPT</t>
  </si>
  <si>
    <t>11TH JUNE  2023 RECEIPT</t>
  </si>
  <si>
    <t>12TH JULY 2023 RECEIPT</t>
  </si>
  <si>
    <t>11th july 2023 receipt</t>
  </si>
  <si>
    <t>15TH JULY 2023 RECEIPT</t>
  </si>
  <si>
    <t>TRANSFER FROM SAVINGS SCHEME M6558</t>
  </si>
  <si>
    <t>29082023</t>
  </si>
  <si>
    <t>INTEREST ON DEPOSIT ADVANCE LN86233</t>
  </si>
  <si>
    <t>29TH SEP 2023 RECEIPT</t>
  </si>
  <si>
    <t>6TH NOV 2023 RECEIPT</t>
  </si>
  <si>
    <t>5TH DEC 2023 RECEIPT</t>
  </si>
  <si>
    <t>LN86233</t>
  </si>
  <si>
    <t>LOAN ON REBATES</t>
  </si>
  <si>
    <t>Input the contributions in below cells progressively starting with Opening Balance, followed by monthly contribution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</si>
</sst>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409]m/d/yyyy"/>
    <numFmt numFmtId="165" formatCode="[$-10409]#,##0.00;\(#,##0.00\)"/>
    <numFmt numFmtId="166" formatCode="[$-10409]m/d/yyyy\ h:mm:ss\ AM/PM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theme="0" tint="-4.9989318521683403E-2"/>
      <name val="Cambria"/>
      <family val="1"/>
      <scheme val="major"/>
    </font>
    <font>
      <sz val="11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3" fontId="3" fillId="4" borderId="5" xfId="1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10" fontId="3" fillId="4" borderId="6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3" fontId="4" fillId="2" borderId="0" xfId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vertical="center"/>
    </xf>
    <xf numFmtId="4" fontId="2" fillId="4" borderId="3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4" fontId="2" fillId="4" borderId="3" xfId="1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2" borderId="7" xfId="0" applyNumberFormat="1" applyFont="1" applyFill="1" applyBorder="1" applyAlignment="1">
      <alignment horizontal="right" vertical="center"/>
    </xf>
    <xf numFmtId="43" fontId="4" fillId="6" borderId="9" xfId="1" applyFont="1" applyFill="1" applyBorder="1" applyAlignment="1">
      <alignment vertical="center"/>
    </xf>
    <xf numFmtId="4" fontId="4" fillId="6" borderId="10" xfId="0" applyNumberFormat="1" applyFont="1" applyFill="1" applyBorder="1" applyAlignment="1">
      <alignment horizontal="right" vertical="center"/>
    </xf>
    <xf numFmtId="4" fontId="4" fillId="6" borderId="7" xfId="0" applyNumberFormat="1" applyFont="1" applyFill="1" applyBorder="1" applyAlignment="1">
      <alignment horizontal="right" vertical="center"/>
    </xf>
    <xf numFmtId="43" fontId="4" fillId="6" borderId="5" xfId="1" applyFont="1" applyFill="1" applyBorder="1" applyAlignment="1">
      <alignment vertical="center"/>
    </xf>
    <xf numFmtId="4" fontId="4" fillId="6" borderId="8" xfId="0" applyNumberFormat="1" applyFont="1" applyFill="1" applyBorder="1" applyAlignment="1">
      <alignment horizontal="right" vertical="center"/>
    </xf>
    <xf numFmtId="43" fontId="5" fillId="2" borderId="0" xfId="1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right" vertical="center"/>
    </xf>
    <xf numFmtId="4" fontId="4" fillId="5" borderId="13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2" fillId="4" borderId="14" xfId="1" applyNumberFormat="1" applyFont="1" applyFill="1" applyBorder="1" applyAlignment="1">
      <alignment vertical="center"/>
    </xf>
    <xf numFmtId="4" fontId="2" fillId="4" borderId="14" xfId="0" applyNumberFormat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horizontal="right" vertical="center"/>
    </xf>
    <xf numFmtId="4" fontId="4" fillId="2" borderId="15" xfId="0" applyNumberFormat="1" applyFont="1" applyFill="1" applyBorder="1" applyAlignment="1">
      <alignment horizontal="right" vertical="center"/>
    </xf>
    <xf numFmtId="4" fontId="4" fillId="6" borderId="16" xfId="0" applyNumberFormat="1" applyFont="1" applyFill="1" applyBorder="1" applyAlignment="1">
      <alignment horizontal="right" vertical="center"/>
    </xf>
    <xf numFmtId="4" fontId="4" fillId="6" borderId="17" xfId="0" applyNumberFormat="1" applyFont="1" applyFill="1" applyBorder="1" applyAlignment="1">
      <alignment horizontal="right" vertical="center"/>
    </xf>
    <xf numFmtId="4" fontId="4" fillId="6" borderId="4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2" xfId="0" quotePrefix="1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right" vertical="center"/>
    </xf>
    <xf numFmtId="4" fontId="2" fillId="4" borderId="19" xfId="1" applyNumberFormat="1" applyFont="1" applyFill="1" applyBorder="1" applyAlignment="1">
      <alignment vertical="center"/>
    </xf>
    <xf numFmtId="43" fontId="2" fillId="2" borderId="20" xfId="1" applyFont="1" applyFill="1" applyBorder="1" applyAlignment="1">
      <alignment vertical="center"/>
    </xf>
    <xf numFmtId="43" fontId="2" fillId="2" borderId="11" xfId="1" applyFont="1" applyFill="1" applyBorder="1" applyAlignment="1">
      <alignment vertical="center"/>
    </xf>
    <xf numFmtId="43" fontId="2" fillId="2" borderId="12" xfId="1" applyFont="1" applyFill="1" applyBorder="1" applyAlignment="1">
      <alignment vertical="center"/>
    </xf>
    <xf numFmtId="0" fontId="6" fillId="0" borderId="0" xfId="0" applyFont="1"/>
    <xf numFmtId="0" fontId="6" fillId="0" borderId="21" xfId="0" applyFont="1" applyBorder="1" applyAlignment="1">
      <alignment vertical="top" wrapText="1"/>
    </xf>
    <xf numFmtId="0" fontId="10" fillId="0" borderId="0" xfId="0" applyFont="1" applyAlignment="1">
      <alignment vertical="top" wrapText="1" readingOrder="1"/>
    </xf>
    <xf numFmtId="0" fontId="6" fillId="0" borderId="23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6" fillId="0" borderId="0" xfId="0" applyFont="1"/>
    <xf numFmtId="0" fontId="10" fillId="0" borderId="0" xfId="0" applyFont="1" applyAlignment="1">
      <alignment vertical="top" wrapText="1" readingOrder="1"/>
    </xf>
    <xf numFmtId="166" fontId="10" fillId="0" borderId="0" xfId="0" applyNumberFormat="1" applyFont="1" applyAlignment="1">
      <alignment vertical="top" wrapText="1" readingOrder="1"/>
    </xf>
    <xf numFmtId="164" fontId="7" fillId="0" borderId="0" xfId="0" applyNumberFormat="1" applyFont="1" applyAlignment="1">
      <alignment horizontal="right" vertical="top" wrapText="1" readingOrder="1"/>
    </xf>
    <xf numFmtId="0" fontId="7" fillId="0" borderId="0" xfId="0" applyFont="1" applyAlignment="1">
      <alignment horizontal="left" vertical="top" wrapText="1" readingOrder="1"/>
    </xf>
    <xf numFmtId="165" fontId="7" fillId="0" borderId="0" xfId="0" applyNumberFormat="1" applyFont="1" applyAlignment="1">
      <alignment horizontal="right" vertical="top" wrapText="1" readingOrder="1"/>
    </xf>
    <xf numFmtId="0" fontId="10" fillId="0" borderId="22" xfId="0" applyFont="1" applyBorder="1" applyAlignment="1">
      <alignment vertical="top" wrapText="1" readingOrder="1"/>
    </xf>
    <xf numFmtId="0" fontId="6" fillId="0" borderId="22" xfId="0" applyFont="1" applyBorder="1" applyAlignment="1">
      <alignment vertical="top" wrapText="1"/>
    </xf>
    <xf numFmtId="0" fontId="10" fillId="0" borderId="0" xfId="0" applyFont="1" applyAlignment="1">
      <alignment horizontal="right" vertical="top" wrapText="1" readingOrder="1"/>
    </xf>
    <xf numFmtId="0" fontId="10" fillId="0" borderId="22" xfId="0" applyFont="1" applyBorder="1" applyAlignment="1">
      <alignment horizontal="right" vertical="top" wrapText="1" readingOrder="1"/>
    </xf>
    <xf numFmtId="0" fontId="7" fillId="0" borderId="22" xfId="0" applyFont="1" applyBorder="1" applyAlignment="1">
      <alignment horizontal="left" vertical="top" wrapText="1" readingOrder="1"/>
    </xf>
    <xf numFmtId="0" fontId="7" fillId="0" borderId="0" xfId="0" applyFont="1" applyAlignment="1">
      <alignment horizontal="right" vertical="top" wrapText="1" readingOrder="1"/>
    </xf>
    <xf numFmtId="0" fontId="8" fillId="0" borderId="0" xfId="0" applyFont="1" applyAlignment="1">
      <alignment horizontal="center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left" vertical="top" wrapText="1" readingOrder="1"/>
    </xf>
    <xf numFmtId="0" fontId="10" fillId="0" borderId="22" xfId="0" applyFont="1" applyBorder="1" applyAlignment="1">
      <alignment horizontal="left" vertical="top" wrapText="1" readingOrder="1"/>
    </xf>
    <xf numFmtId="43" fontId="3" fillId="4" borderId="8" xfId="1" applyFont="1" applyFill="1" applyBorder="1" applyAlignment="1">
      <alignment vertical="center"/>
    </xf>
    <xf numFmtId="4" fontId="4" fillId="6" borderId="24" xfId="0" applyNumberFormat="1" applyFont="1" applyFill="1" applyBorder="1" applyAlignment="1">
      <alignment horizontal="right" vertical="center"/>
    </xf>
    <xf numFmtId="43" fontId="2" fillId="2" borderId="25" xfId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17</xdr:col>
      <xdr:colOff>602449</xdr:colOff>
      <xdr:row>3</xdr:row>
      <xdr:rowOff>329539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F37FD-258F-4660-8C63-E33C856D503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0" y="158750"/>
          <a:ext cx="875499" cy="793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22</xdr:col>
      <xdr:colOff>250228</xdr:colOff>
      <xdr:row>3</xdr:row>
      <xdr:rowOff>329539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43FFE4-B7F8-43C3-8779-422BEED7BC0D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0" y="158750"/>
          <a:ext cx="891578" cy="793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0E6C0-A6C4-40A9-AA2E-04D309B75096}">
  <dimension ref="A1:O20"/>
  <sheetViews>
    <sheetView tabSelected="1" zoomScale="90" zoomScaleNormal="90" workbookViewId="0">
      <selection activeCell="B1" sqref="B1:B3"/>
    </sheetView>
  </sheetViews>
  <sheetFormatPr defaultColWidth="9.140625" defaultRowHeight="20.25" customHeight="1" x14ac:dyDescent="0.25"/>
  <cols>
    <col min="1" max="1" width="10.42578125" style="1" customWidth="1"/>
    <col min="2" max="2" width="25.42578125" style="2" customWidth="1"/>
    <col min="3" max="14" width="11.42578125" style="2" customWidth="1"/>
    <col min="15" max="15" width="14.5703125" style="2" customWidth="1"/>
    <col min="16" max="16384" width="9.140625" style="2"/>
  </cols>
  <sheetData>
    <row r="1" spans="1:15" ht="20.25" customHeight="1" thickBot="1" x14ac:dyDescent="0.3">
      <c r="B1" s="65" t="s">
        <v>121</v>
      </c>
      <c r="C1" s="62" t="s">
        <v>14</v>
      </c>
      <c r="D1" s="4"/>
      <c r="E1" s="5">
        <v>0.12</v>
      </c>
      <c r="F1" s="6"/>
      <c r="G1" s="6"/>
      <c r="H1" s="7"/>
      <c r="I1" s="6"/>
      <c r="J1" s="6"/>
      <c r="K1" s="6"/>
      <c r="L1" s="6"/>
      <c r="M1" s="6"/>
      <c r="N1" s="6"/>
      <c r="O1" s="6"/>
    </row>
    <row r="2" spans="1:15" ht="20.25" customHeight="1" thickBot="1" x14ac:dyDescent="0.3">
      <c r="B2" s="6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4.5" customHeight="1" thickBot="1" x14ac:dyDescent="0.3">
      <c r="B3" s="67"/>
      <c r="C3" s="63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0" t="s">
        <v>11</v>
      </c>
      <c r="O3" s="31" t="s">
        <v>12</v>
      </c>
    </row>
    <row r="4" spans="1:15" ht="20.25" customHeight="1" x14ac:dyDescent="0.25">
      <c r="A4" s="32" t="s">
        <v>16</v>
      </c>
      <c r="B4" s="64">
        <v>0</v>
      </c>
      <c r="C4" s="35">
        <f t="shared" ref="C4:N4" si="0">$B$4*$E$1/12</f>
        <v>0</v>
      </c>
      <c r="D4" s="27">
        <f t="shared" si="0"/>
        <v>0</v>
      </c>
      <c r="E4" s="27">
        <f t="shared" si="0"/>
        <v>0</v>
      </c>
      <c r="F4" s="27">
        <f t="shared" si="0"/>
        <v>0</v>
      </c>
      <c r="G4" s="27">
        <f t="shared" si="0"/>
        <v>0</v>
      </c>
      <c r="H4" s="27">
        <f t="shared" si="0"/>
        <v>0</v>
      </c>
      <c r="I4" s="27">
        <f t="shared" si="0"/>
        <v>0</v>
      </c>
      <c r="J4" s="27">
        <f t="shared" si="0"/>
        <v>0</v>
      </c>
      <c r="K4" s="27">
        <f t="shared" si="0"/>
        <v>0</v>
      </c>
      <c r="L4" s="27">
        <f t="shared" si="0"/>
        <v>0</v>
      </c>
      <c r="M4" s="27">
        <f t="shared" si="0"/>
        <v>0</v>
      </c>
      <c r="N4" s="27">
        <f t="shared" si="0"/>
        <v>0</v>
      </c>
      <c r="O4" s="28">
        <f>SUM(C4:N4)</f>
        <v>0</v>
      </c>
    </row>
    <row r="5" spans="1:15" ht="20.25" customHeight="1" x14ac:dyDescent="0.25">
      <c r="A5" s="33">
        <v>44927</v>
      </c>
      <c r="B5" s="38">
        <v>0</v>
      </c>
      <c r="C5" s="9">
        <v>0</v>
      </c>
      <c r="D5" s="10">
        <f t="shared" ref="D5:N5" si="1">$B$5*$E$1/12</f>
        <v>0</v>
      </c>
      <c r="E5" s="10">
        <f t="shared" si="1"/>
        <v>0</v>
      </c>
      <c r="F5" s="10">
        <f t="shared" si="1"/>
        <v>0</v>
      </c>
      <c r="G5" s="10">
        <f t="shared" si="1"/>
        <v>0</v>
      </c>
      <c r="H5" s="10">
        <f t="shared" si="1"/>
        <v>0</v>
      </c>
      <c r="I5" s="10">
        <f t="shared" si="1"/>
        <v>0</v>
      </c>
      <c r="J5" s="10">
        <f t="shared" si="1"/>
        <v>0</v>
      </c>
      <c r="K5" s="10">
        <f t="shared" si="1"/>
        <v>0</v>
      </c>
      <c r="L5" s="10">
        <f t="shared" si="1"/>
        <v>0</v>
      </c>
      <c r="M5" s="10">
        <f t="shared" si="1"/>
        <v>0</v>
      </c>
      <c r="N5" s="10">
        <f t="shared" si="1"/>
        <v>0</v>
      </c>
      <c r="O5" s="23">
        <f t="shared" ref="O5:O16" si="2">SUM(C5:N5)</f>
        <v>0</v>
      </c>
    </row>
    <row r="6" spans="1:15" ht="20.25" customHeight="1" x14ac:dyDescent="0.25">
      <c r="A6" s="34">
        <v>44958</v>
      </c>
      <c r="B6" s="38">
        <v>0</v>
      </c>
      <c r="C6" s="9">
        <v>0</v>
      </c>
      <c r="D6" s="11">
        <v>0</v>
      </c>
      <c r="E6" s="10">
        <f t="shared" ref="E6:N6" si="3">$B$6*$E$1/12</f>
        <v>0</v>
      </c>
      <c r="F6" s="10">
        <f t="shared" si="3"/>
        <v>0</v>
      </c>
      <c r="G6" s="10">
        <f t="shared" si="3"/>
        <v>0</v>
      </c>
      <c r="H6" s="10">
        <f t="shared" si="3"/>
        <v>0</v>
      </c>
      <c r="I6" s="10">
        <f t="shared" si="3"/>
        <v>0</v>
      </c>
      <c r="J6" s="10">
        <f t="shared" si="3"/>
        <v>0</v>
      </c>
      <c r="K6" s="10">
        <f t="shared" si="3"/>
        <v>0</v>
      </c>
      <c r="L6" s="10">
        <f t="shared" si="3"/>
        <v>0</v>
      </c>
      <c r="M6" s="10">
        <f t="shared" si="3"/>
        <v>0</v>
      </c>
      <c r="N6" s="10">
        <f t="shared" si="3"/>
        <v>0</v>
      </c>
      <c r="O6" s="23">
        <f t="shared" si="2"/>
        <v>0</v>
      </c>
    </row>
    <row r="7" spans="1:15" ht="20.25" customHeight="1" x14ac:dyDescent="0.25">
      <c r="A7" s="33">
        <v>44986</v>
      </c>
      <c r="B7" s="38">
        <v>0</v>
      </c>
      <c r="C7" s="9">
        <v>0</v>
      </c>
      <c r="D7" s="11">
        <v>0</v>
      </c>
      <c r="E7" s="11">
        <v>0</v>
      </c>
      <c r="F7" s="10">
        <f t="shared" ref="F7:N7" si="4">$B$7*$E$1/12</f>
        <v>0</v>
      </c>
      <c r="G7" s="10">
        <f t="shared" si="4"/>
        <v>0</v>
      </c>
      <c r="H7" s="10">
        <f t="shared" si="4"/>
        <v>0</v>
      </c>
      <c r="I7" s="10">
        <f t="shared" si="4"/>
        <v>0</v>
      </c>
      <c r="J7" s="10">
        <f t="shared" si="4"/>
        <v>0</v>
      </c>
      <c r="K7" s="10">
        <f t="shared" si="4"/>
        <v>0</v>
      </c>
      <c r="L7" s="10">
        <f t="shared" si="4"/>
        <v>0</v>
      </c>
      <c r="M7" s="10">
        <f t="shared" si="4"/>
        <v>0</v>
      </c>
      <c r="N7" s="10">
        <f t="shared" si="4"/>
        <v>0</v>
      </c>
      <c r="O7" s="23">
        <f t="shared" si="2"/>
        <v>0</v>
      </c>
    </row>
    <row r="8" spans="1:15" ht="20.25" customHeight="1" x14ac:dyDescent="0.25">
      <c r="A8" s="34">
        <v>45017</v>
      </c>
      <c r="B8" s="38">
        <v>0</v>
      </c>
      <c r="C8" s="9">
        <v>0</v>
      </c>
      <c r="D8" s="11">
        <v>0</v>
      </c>
      <c r="E8" s="11">
        <v>0</v>
      </c>
      <c r="F8" s="11">
        <v>0</v>
      </c>
      <c r="G8" s="10">
        <f t="shared" ref="G8:N8" si="5">$B$8*$E$1/12</f>
        <v>0</v>
      </c>
      <c r="H8" s="10">
        <f t="shared" si="5"/>
        <v>0</v>
      </c>
      <c r="I8" s="10">
        <f t="shared" si="5"/>
        <v>0</v>
      </c>
      <c r="J8" s="10">
        <f t="shared" si="5"/>
        <v>0</v>
      </c>
      <c r="K8" s="10">
        <f t="shared" si="5"/>
        <v>0</v>
      </c>
      <c r="L8" s="10">
        <f t="shared" si="5"/>
        <v>0</v>
      </c>
      <c r="M8" s="10">
        <f t="shared" si="5"/>
        <v>0</v>
      </c>
      <c r="N8" s="10">
        <f t="shared" si="5"/>
        <v>0</v>
      </c>
      <c r="O8" s="23">
        <f t="shared" si="2"/>
        <v>0</v>
      </c>
    </row>
    <row r="9" spans="1:15" ht="20.25" customHeight="1" x14ac:dyDescent="0.25">
      <c r="A9" s="33">
        <v>45047</v>
      </c>
      <c r="B9" s="38">
        <v>0</v>
      </c>
      <c r="C9" s="9">
        <v>0</v>
      </c>
      <c r="D9" s="11">
        <v>0</v>
      </c>
      <c r="E9" s="11">
        <v>0</v>
      </c>
      <c r="F9" s="11">
        <v>0</v>
      </c>
      <c r="G9" s="11">
        <v>0</v>
      </c>
      <c r="H9" s="10">
        <f t="shared" ref="H9:N9" si="6">$B$9*$E$1/12</f>
        <v>0</v>
      </c>
      <c r="I9" s="10">
        <f t="shared" si="6"/>
        <v>0</v>
      </c>
      <c r="J9" s="10">
        <f t="shared" si="6"/>
        <v>0</v>
      </c>
      <c r="K9" s="10">
        <f t="shared" si="6"/>
        <v>0</v>
      </c>
      <c r="L9" s="10">
        <f t="shared" si="6"/>
        <v>0</v>
      </c>
      <c r="M9" s="10">
        <f t="shared" si="6"/>
        <v>0</v>
      </c>
      <c r="N9" s="10">
        <f t="shared" si="6"/>
        <v>0</v>
      </c>
      <c r="O9" s="23">
        <f t="shared" si="2"/>
        <v>0</v>
      </c>
    </row>
    <row r="10" spans="1:15" ht="20.25" customHeight="1" x14ac:dyDescent="0.25">
      <c r="A10" s="34">
        <v>45078</v>
      </c>
      <c r="B10" s="38">
        <v>0</v>
      </c>
      <c r="C10" s="12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0">
        <f t="shared" ref="I10:N10" si="7">$B$10*$E$1/12</f>
        <v>0</v>
      </c>
      <c r="J10" s="10">
        <f t="shared" si="7"/>
        <v>0</v>
      </c>
      <c r="K10" s="10">
        <f t="shared" si="7"/>
        <v>0</v>
      </c>
      <c r="L10" s="10">
        <f t="shared" si="7"/>
        <v>0</v>
      </c>
      <c r="M10" s="10">
        <f t="shared" si="7"/>
        <v>0</v>
      </c>
      <c r="N10" s="10">
        <f t="shared" si="7"/>
        <v>0</v>
      </c>
      <c r="O10" s="23">
        <f t="shared" si="2"/>
        <v>0</v>
      </c>
    </row>
    <row r="11" spans="1:15" ht="20.25" customHeight="1" x14ac:dyDescent="0.25">
      <c r="A11" s="33">
        <v>45108</v>
      </c>
      <c r="B11" s="38">
        <v>0</v>
      </c>
      <c r="C11" s="12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0">
        <f>$B$11*$E$1/12</f>
        <v>0</v>
      </c>
      <c r="K11" s="10">
        <f>$B$11*$E$1/12</f>
        <v>0</v>
      </c>
      <c r="L11" s="10">
        <f>$B$11*$E$1/12</f>
        <v>0</v>
      </c>
      <c r="M11" s="10">
        <f>$B$11*$E$1/12</f>
        <v>0</v>
      </c>
      <c r="N11" s="10">
        <f>$B$11*$E$1/12</f>
        <v>0</v>
      </c>
      <c r="O11" s="23">
        <f t="shared" si="2"/>
        <v>0</v>
      </c>
    </row>
    <row r="12" spans="1:15" ht="20.25" customHeight="1" x14ac:dyDescent="0.25">
      <c r="A12" s="34">
        <v>45139</v>
      </c>
      <c r="B12" s="38">
        <v>0</v>
      </c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0">
        <f>$B$12*$E$1/12</f>
        <v>0</v>
      </c>
      <c r="L12" s="10">
        <f>$B$12*$E$1/12</f>
        <v>0</v>
      </c>
      <c r="M12" s="10">
        <f>$B$12*$E$1/12</f>
        <v>0</v>
      </c>
      <c r="N12" s="10">
        <f>$B$12*$E$1/12</f>
        <v>0</v>
      </c>
      <c r="O12" s="23">
        <f t="shared" si="2"/>
        <v>0</v>
      </c>
    </row>
    <row r="13" spans="1:15" ht="20.25" customHeight="1" x14ac:dyDescent="0.25">
      <c r="A13" s="33">
        <v>45170</v>
      </c>
      <c r="B13" s="38">
        <v>0</v>
      </c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0">
        <f>$B$13*$E$1/12</f>
        <v>0</v>
      </c>
      <c r="M13" s="10">
        <f>$B$13*$E$1/12</f>
        <v>0</v>
      </c>
      <c r="N13" s="10">
        <f>$B$13*$E$1/12</f>
        <v>0</v>
      </c>
      <c r="O13" s="23">
        <f t="shared" si="2"/>
        <v>0</v>
      </c>
    </row>
    <row r="14" spans="1:15" ht="20.25" customHeight="1" x14ac:dyDescent="0.25">
      <c r="A14" s="34">
        <v>45200</v>
      </c>
      <c r="B14" s="38">
        <v>0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1">
        <v>0</v>
      </c>
      <c r="M14" s="10">
        <f>$B$14*$E$1/12</f>
        <v>0</v>
      </c>
      <c r="N14" s="10">
        <f>$B$14*$E$1/12</f>
        <v>0</v>
      </c>
      <c r="O14" s="23">
        <f t="shared" si="2"/>
        <v>0</v>
      </c>
    </row>
    <row r="15" spans="1:15" ht="20.25" customHeight="1" x14ac:dyDescent="0.25">
      <c r="A15" s="33">
        <v>45231</v>
      </c>
      <c r="B15" s="38">
        <v>0</v>
      </c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1">
        <v>0</v>
      </c>
      <c r="N15" s="10">
        <f>$B$15*$E$1/12</f>
        <v>0</v>
      </c>
      <c r="O15" s="23">
        <f t="shared" si="2"/>
        <v>0</v>
      </c>
    </row>
    <row r="16" spans="1:15" ht="20.25" customHeight="1" thickBot="1" x14ac:dyDescent="0.3">
      <c r="A16" s="34">
        <v>45261</v>
      </c>
      <c r="B16" s="39">
        <v>0</v>
      </c>
      <c r="C16" s="36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5">
        <v>0</v>
      </c>
      <c r="O16" s="23">
        <f t="shared" si="2"/>
        <v>0</v>
      </c>
    </row>
    <row r="17" spans="1:15" ht="20.25" customHeight="1" thickBot="1" x14ac:dyDescent="0.3">
      <c r="B17" s="26">
        <f>+SUM(B4:B16)</f>
        <v>0</v>
      </c>
      <c r="C17" s="14">
        <f>SUM(C4:C16)</f>
        <v>0</v>
      </c>
      <c r="D17" s="14">
        <f t="shared" ref="D17:N17" si="8">SUM(D4:D16)</f>
        <v>0</v>
      </c>
      <c r="E17" s="14">
        <f t="shared" si="8"/>
        <v>0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0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8"/>
        <v>0</v>
      </c>
      <c r="O17" s="22">
        <f>+SUM(C17:N17)</f>
        <v>0</v>
      </c>
    </row>
    <row r="18" spans="1:15" ht="20.25" customHeight="1" thickBot="1" x14ac:dyDescent="0.3">
      <c r="B18" s="15" t="s">
        <v>17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>
        <f>+SUM(O4:O16)</f>
        <v>0</v>
      </c>
    </row>
    <row r="19" spans="1:15" ht="20.25" customHeight="1" thickBot="1" x14ac:dyDescent="0.3">
      <c r="B19" s="18" t="s">
        <v>13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>
        <f>+O18*5%</f>
        <v>0</v>
      </c>
    </row>
    <row r="20" spans="1:15" ht="20.25" customHeight="1" thickBot="1" x14ac:dyDescent="0.3">
      <c r="A20" s="20"/>
      <c r="B20" s="18" t="s">
        <v>15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1">
        <f>+O18-O19</f>
        <v>0</v>
      </c>
    </row>
  </sheetData>
  <mergeCells count="1">
    <mergeCell ref="B1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0F1EC-26F3-4A61-AC9C-691BEB46581E}">
  <dimension ref="A1:O20"/>
  <sheetViews>
    <sheetView topLeftCell="B1" workbookViewId="0">
      <selection activeCell="F1" sqref="F1"/>
    </sheetView>
  </sheetViews>
  <sheetFormatPr defaultColWidth="9.140625" defaultRowHeight="12.75" x14ac:dyDescent="0.25"/>
  <cols>
    <col min="1" max="1" width="10.42578125" style="1" customWidth="1"/>
    <col min="2" max="2" width="13.5703125" style="2" customWidth="1"/>
    <col min="3" max="14" width="11.42578125" style="2" customWidth="1"/>
    <col min="15" max="15" width="14.5703125" style="2" customWidth="1"/>
    <col min="16" max="16384" width="9.140625" style="2"/>
  </cols>
  <sheetData>
    <row r="1" spans="1:15" ht="16.5" customHeight="1" thickBot="1" x14ac:dyDescent="0.3">
      <c r="C1" s="3" t="s">
        <v>14</v>
      </c>
      <c r="D1" s="4"/>
      <c r="E1" s="5">
        <v>0.2</v>
      </c>
      <c r="F1" s="6" t="s">
        <v>77</v>
      </c>
      <c r="G1" s="6"/>
      <c r="H1" s="7"/>
      <c r="I1" s="6"/>
      <c r="J1" s="6"/>
      <c r="K1" s="6"/>
      <c r="L1" s="6"/>
      <c r="M1" s="6"/>
      <c r="N1" s="6"/>
      <c r="O1" s="6"/>
    </row>
    <row r="2" spans="1:15" ht="2.1" customHeight="1" thickBot="1" x14ac:dyDescent="0.3">
      <c r="B2" s="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16.5" customHeight="1" thickBot="1" x14ac:dyDescent="0.3">
      <c r="C3" s="29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0" t="s">
        <v>11</v>
      </c>
      <c r="O3" s="31" t="s">
        <v>12</v>
      </c>
    </row>
    <row r="4" spans="1:15" ht="16.5" customHeight="1" x14ac:dyDescent="0.25">
      <c r="A4" s="32" t="s">
        <v>16</v>
      </c>
      <c r="B4" s="37">
        <v>32800</v>
      </c>
      <c r="C4" s="35">
        <f t="shared" ref="C4:N4" si="0">$B$4*$E$1/12</f>
        <v>546.66666666666663</v>
      </c>
      <c r="D4" s="27">
        <f t="shared" si="0"/>
        <v>546.66666666666663</v>
      </c>
      <c r="E4" s="27">
        <f t="shared" si="0"/>
        <v>546.66666666666663</v>
      </c>
      <c r="F4" s="27">
        <f t="shared" si="0"/>
        <v>546.66666666666663</v>
      </c>
      <c r="G4" s="27">
        <f t="shared" si="0"/>
        <v>546.66666666666663</v>
      </c>
      <c r="H4" s="27">
        <f t="shared" si="0"/>
        <v>546.66666666666663</v>
      </c>
      <c r="I4" s="27">
        <f t="shared" si="0"/>
        <v>546.66666666666663</v>
      </c>
      <c r="J4" s="27">
        <f t="shared" si="0"/>
        <v>546.66666666666663</v>
      </c>
      <c r="K4" s="27">
        <f t="shared" si="0"/>
        <v>546.66666666666663</v>
      </c>
      <c r="L4" s="27">
        <f t="shared" si="0"/>
        <v>546.66666666666663</v>
      </c>
      <c r="M4" s="27">
        <f t="shared" si="0"/>
        <v>546.66666666666663</v>
      </c>
      <c r="N4" s="27">
        <f t="shared" si="0"/>
        <v>546.66666666666663</v>
      </c>
      <c r="O4" s="28">
        <f>SUM(C4:N4)</f>
        <v>6560.0000000000009</v>
      </c>
    </row>
    <row r="5" spans="1:15" ht="16.5" customHeight="1" x14ac:dyDescent="0.25">
      <c r="A5" s="33">
        <v>44927</v>
      </c>
      <c r="B5" s="38">
        <v>47200</v>
      </c>
      <c r="C5" s="9">
        <v>0</v>
      </c>
      <c r="D5" s="10">
        <f t="shared" ref="D5:N5" si="1">$B$5*$E$1/12</f>
        <v>786.66666666666663</v>
      </c>
      <c r="E5" s="10">
        <f t="shared" si="1"/>
        <v>786.66666666666663</v>
      </c>
      <c r="F5" s="10">
        <f t="shared" si="1"/>
        <v>786.66666666666663</v>
      </c>
      <c r="G5" s="10">
        <f t="shared" si="1"/>
        <v>786.66666666666663</v>
      </c>
      <c r="H5" s="10">
        <f t="shared" si="1"/>
        <v>786.66666666666663</v>
      </c>
      <c r="I5" s="10">
        <f t="shared" si="1"/>
        <v>786.66666666666663</v>
      </c>
      <c r="J5" s="10">
        <f t="shared" si="1"/>
        <v>786.66666666666663</v>
      </c>
      <c r="K5" s="10">
        <f t="shared" si="1"/>
        <v>786.66666666666663</v>
      </c>
      <c r="L5" s="10">
        <f t="shared" si="1"/>
        <v>786.66666666666663</v>
      </c>
      <c r="M5" s="10">
        <f t="shared" si="1"/>
        <v>786.66666666666663</v>
      </c>
      <c r="N5" s="10">
        <f t="shared" si="1"/>
        <v>786.66666666666663</v>
      </c>
      <c r="O5" s="23">
        <f t="shared" ref="O5:O16" si="2">SUM(C5:N5)</f>
        <v>8653.3333333333339</v>
      </c>
    </row>
    <row r="6" spans="1:15" ht="16.5" customHeight="1" x14ac:dyDescent="0.25">
      <c r="A6" s="34">
        <v>44958</v>
      </c>
      <c r="B6" s="38">
        <v>420000</v>
      </c>
      <c r="C6" s="9">
        <v>0</v>
      </c>
      <c r="D6" s="11">
        <v>0</v>
      </c>
      <c r="E6" s="10">
        <f t="shared" ref="E6:N6" si="3">$B$6*$E$1/12</f>
        <v>7000</v>
      </c>
      <c r="F6" s="10">
        <f t="shared" si="3"/>
        <v>7000</v>
      </c>
      <c r="G6" s="10">
        <f t="shared" si="3"/>
        <v>7000</v>
      </c>
      <c r="H6" s="10">
        <f t="shared" si="3"/>
        <v>7000</v>
      </c>
      <c r="I6" s="10">
        <f t="shared" si="3"/>
        <v>7000</v>
      </c>
      <c r="J6" s="10">
        <f t="shared" si="3"/>
        <v>7000</v>
      </c>
      <c r="K6" s="10">
        <f t="shared" si="3"/>
        <v>7000</v>
      </c>
      <c r="L6" s="10">
        <f t="shared" si="3"/>
        <v>7000</v>
      </c>
      <c r="M6" s="10">
        <f t="shared" si="3"/>
        <v>7000</v>
      </c>
      <c r="N6" s="10">
        <f t="shared" si="3"/>
        <v>7000</v>
      </c>
      <c r="O6" s="23">
        <f t="shared" si="2"/>
        <v>70000</v>
      </c>
    </row>
    <row r="7" spans="1:15" ht="16.5" customHeight="1" x14ac:dyDescent="0.25">
      <c r="A7" s="33">
        <v>44986</v>
      </c>
      <c r="B7" s="38">
        <v>500000</v>
      </c>
      <c r="C7" s="9">
        <v>0</v>
      </c>
      <c r="D7" s="11">
        <v>0</v>
      </c>
      <c r="E7" s="11">
        <v>0</v>
      </c>
      <c r="F7" s="10">
        <f t="shared" ref="F7:N7" si="4">$B$7*$E$1/12</f>
        <v>8333.3333333333339</v>
      </c>
      <c r="G7" s="10">
        <f t="shared" si="4"/>
        <v>8333.3333333333339</v>
      </c>
      <c r="H7" s="10">
        <f t="shared" si="4"/>
        <v>8333.3333333333339</v>
      </c>
      <c r="I7" s="10">
        <f t="shared" si="4"/>
        <v>8333.3333333333339</v>
      </c>
      <c r="J7" s="10">
        <f t="shared" si="4"/>
        <v>8333.3333333333339</v>
      </c>
      <c r="K7" s="10">
        <f t="shared" si="4"/>
        <v>8333.3333333333339</v>
      </c>
      <c r="L7" s="10">
        <f t="shared" si="4"/>
        <v>8333.3333333333339</v>
      </c>
      <c r="M7" s="10">
        <f t="shared" si="4"/>
        <v>8333.3333333333339</v>
      </c>
      <c r="N7" s="10">
        <f t="shared" si="4"/>
        <v>8333.3333333333339</v>
      </c>
      <c r="O7" s="23">
        <f t="shared" si="2"/>
        <v>75000</v>
      </c>
    </row>
    <row r="8" spans="1:15" ht="16.5" customHeight="1" x14ac:dyDescent="0.25">
      <c r="A8" s="34">
        <v>45017</v>
      </c>
      <c r="B8" s="38">
        <v>750000</v>
      </c>
      <c r="C8" s="9">
        <v>0</v>
      </c>
      <c r="D8" s="11">
        <v>0</v>
      </c>
      <c r="E8" s="11">
        <v>0</v>
      </c>
      <c r="F8" s="11">
        <v>0</v>
      </c>
      <c r="G8" s="10">
        <f t="shared" ref="G8:N8" si="5">$B$8*$E$1/12</f>
        <v>12500</v>
      </c>
      <c r="H8" s="10">
        <f t="shared" si="5"/>
        <v>12500</v>
      </c>
      <c r="I8" s="10">
        <f t="shared" si="5"/>
        <v>12500</v>
      </c>
      <c r="J8" s="10">
        <f t="shared" si="5"/>
        <v>12500</v>
      </c>
      <c r="K8" s="10">
        <f t="shared" si="5"/>
        <v>12500</v>
      </c>
      <c r="L8" s="10">
        <f t="shared" si="5"/>
        <v>12500</v>
      </c>
      <c r="M8" s="10">
        <f t="shared" si="5"/>
        <v>12500</v>
      </c>
      <c r="N8" s="10">
        <f t="shared" si="5"/>
        <v>12500</v>
      </c>
      <c r="O8" s="23">
        <f t="shared" si="2"/>
        <v>100000</v>
      </c>
    </row>
    <row r="9" spans="1:15" ht="16.5" customHeight="1" x14ac:dyDescent="0.25">
      <c r="A9" s="33">
        <v>45047</v>
      </c>
      <c r="B9" s="38"/>
      <c r="C9" s="9">
        <v>0</v>
      </c>
      <c r="D9" s="11">
        <v>0</v>
      </c>
      <c r="E9" s="11">
        <v>0</v>
      </c>
      <c r="F9" s="11">
        <v>0</v>
      </c>
      <c r="G9" s="11">
        <v>0</v>
      </c>
      <c r="H9" s="10">
        <f t="shared" ref="H9:N9" si="6">$B$9*$E$1/12</f>
        <v>0</v>
      </c>
      <c r="I9" s="10">
        <f t="shared" si="6"/>
        <v>0</v>
      </c>
      <c r="J9" s="10">
        <f t="shared" si="6"/>
        <v>0</v>
      </c>
      <c r="K9" s="10">
        <f t="shared" si="6"/>
        <v>0</v>
      </c>
      <c r="L9" s="10">
        <f t="shared" si="6"/>
        <v>0</v>
      </c>
      <c r="M9" s="10">
        <f t="shared" si="6"/>
        <v>0</v>
      </c>
      <c r="N9" s="10">
        <f t="shared" si="6"/>
        <v>0</v>
      </c>
      <c r="O9" s="23">
        <f t="shared" si="2"/>
        <v>0</v>
      </c>
    </row>
    <row r="10" spans="1:15" ht="16.5" customHeight="1" x14ac:dyDescent="0.25">
      <c r="A10" s="34">
        <v>45078</v>
      </c>
      <c r="B10" s="38"/>
      <c r="C10" s="12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0">
        <f t="shared" ref="I10:N10" si="7">$B$10*$E$1/12</f>
        <v>0</v>
      </c>
      <c r="J10" s="10">
        <f t="shared" si="7"/>
        <v>0</v>
      </c>
      <c r="K10" s="10">
        <f t="shared" si="7"/>
        <v>0</v>
      </c>
      <c r="L10" s="10">
        <f t="shared" si="7"/>
        <v>0</v>
      </c>
      <c r="M10" s="10">
        <f t="shared" si="7"/>
        <v>0</v>
      </c>
      <c r="N10" s="10">
        <f t="shared" si="7"/>
        <v>0</v>
      </c>
      <c r="O10" s="23">
        <f t="shared" si="2"/>
        <v>0</v>
      </c>
    </row>
    <row r="11" spans="1:15" ht="16.5" customHeight="1" x14ac:dyDescent="0.25">
      <c r="A11" s="33">
        <v>45108</v>
      </c>
      <c r="B11" s="38"/>
      <c r="C11" s="12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0">
        <f>$B$11*$E$1/12</f>
        <v>0</v>
      </c>
      <c r="K11" s="10">
        <f>$B$11*$E$1/12</f>
        <v>0</v>
      </c>
      <c r="L11" s="10">
        <f>$B$11*$E$1/12</f>
        <v>0</v>
      </c>
      <c r="M11" s="10">
        <f>$B$11*$E$1/12</f>
        <v>0</v>
      </c>
      <c r="N11" s="10">
        <f>$B$11*$E$1/12</f>
        <v>0</v>
      </c>
      <c r="O11" s="23">
        <f t="shared" si="2"/>
        <v>0</v>
      </c>
    </row>
    <row r="12" spans="1:15" ht="16.5" customHeight="1" x14ac:dyDescent="0.25">
      <c r="A12" s="34">
        <v>45139</v>
      </c>
      <c r="B12" s="38"/>
      <c r="C12" s="12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0">
        <f>$B$12*$E$1/12</f>
        <v>0</v>
      </c>
      <c r="L12" s="10">
        <f>$B$12*$E$1/12</f>
        <v>0</v>
      </c>
      <c r="M12" s="10">
        <f>$B$12*$E$1/12</f>
        <v>0</v>
      </c>
      <c r="N12" s="10">
        <f>$B$12*$E$1/12</f>
        <v>0</v>
      </c>
      <c r="O12" s="23">
        <f t="shared" si="2"/>
        <v>0</v>
      </c>
    </row>
    <row r="13" spans="1:15" ht="16.5" customHeight="1" x14ac:dyDescent="0.25">
      <c r="A13" s="33">
        <v>45170</v>
      </c>
      <c r="B13" s="38"/>
      <c r="C13" s="12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0">
        <f>$B$13*$E$1/12</f>
        <v>0</v>
      </c>
      <c r="M13" s="10">
        <f>$B$13*$E$1/12</f>
        <v>0</v>
      </c>
      <c r="N13" s="10">
        <f>$B$13*$E$1/12</f>
        <v>0</v>
      </c>
      <c r="O13" s="23">
        <f t="shared" si="2"/>
        <v>0</v>
      </c>
    </row>
    <row r="14" spans="1:15" ht="16.5" customHeight="1" x14ac:dyDescent="0.25">
      <c r="A14" s="34">
        <v>45200</v>
      </c>
      <c r="B14" s="38"/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1">
        <v>0</v>
      </c>
      <c r="M14" s="10">
        <f>$B$14*$E$1/12</f>
        <v>0</v>
      </c>
      <c r="N14" s="10">
        <f>$B$14*$E$1/12</f>
        <v>0</v>
      </c>
      <c r="O14" s="23">
        <f t="shared" si="2"/>
        <v>0</v>
      </c>
    </row>
    <row r="15" spans="1:15" ht="16.5" customHeight="1" x14ac:dyDescent="0.25">
      <c r="A15" s="33">
        <v>45231</v>
      </c>
      <c r="B15" s="38"/>
      <c r="C15" s="12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1">
        <v>0</v>
      </c>
      <c r="N15" s="10">
        <f>$B$15*$E$1/12</f>
        <v>0</v>
      </c>
      <c r="O15" s="23">
        <f t="shared" si="2"/>
        <v>0</v>
      </c>
    </row>
    <row r="16" spans="1:15" ht="16.5" customHeight="1" thickBot="1" x14ac:dyDescent="0.3">
      <c r="A16" s="34">
        <v>45261</v>
      </c>
      <c r="B16" s="39"/>
      <c r="C16" s="36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5">
        <v>0</v>
      </c>
      <c r="O16" s="23">
        <f t="shared" si="2"/>
        <v>0</v>
      </c>
    </row>
    <row r="17" spans="1:15" ht="16.5" customHeight="1" thickBot="1" x14ac:dyDescent="0.3">
      <c r="B17" s="26">
        <f>+SUM(B4:B16)</f>
        <v>1750000</v>
      </c>
      <c r="C17" s="14">
        <f>SUM(C4:C16)</f>
        <v>546.66666666666663</v>
      </c>
      <c r="D17" s="14">
        <f t="shared" ref="D17:N17" si="8">SUM(D4:D16)</f>
        <v>1333.3333333333333</v>
      </c>
      <c r="E17" s="14">
        <f t="shared" si="8"/>
        <v>8333.3333333333339</v>
      </c>
      <c r="F17" s="14">
        <f t="shared" si="8"/>
        <v>16666.666666666668</v>
      </c>
      <c r="G17" s="14">
        <f t="shared" si="8"/>
        <v>29166.666666666668</v>
      </c>
      <c r="H17" s="14">
        <f t="shared" si="8"/>
        <v>29166.666666666668</v>
      </c>
      <c r="I17" s="14">
        <f t="shared" si="8"/>
        <v>29166.666666666668</v>
      </c>
      <c r="J17" s="14">
        <f t="shared" si="8"/>
        <v>29166.666666666668</v>
      </c>
      <c r="K17" s="14">
        <f t="shared" si="8"/>
        <v>29166.666666666668</v>
      </c>
      <c r="L17" s="14">
        <f t="shared" si="8"/>
        <v>29166.666666666668</v>
      </c>
      <c r="M17" s="14">
        <f t="shared" si="8"/>
        <v>29166.666666666668</v>
      </c>
      <c r="N17" s="14">
        <f t="shared" si="8"/>
        <v>29166.666666666668</v>
      </c>
      <c r="O17" s="22">
        <f>+SUM(C17:N17)</f>
        <v>260213.33333333331</v>
      </c>
    </row>
    <row r="18" spans="1:15" ht="16.5" customHeight="1" thickBot="1" x14ac:dyDescent="0.3">
      <c r="B18" s="15" t="s">
        <v>17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7">
        <f>+SUM(O4:O16)</f>
        <v>260213.33333333334</v>
      </c>
    </row>
    <row r="19" spans="1:15" ht="16.5" customHeight="1" thickBot="1" x14ac:dyDescent="0.3">
      <c r="B19" s="18" t="s">
        <v>13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>
        <f>+O18*5%</f>
        <v>13010.666666666668</v>
      </c>
    </row>
    <row r="20" spans="1:15" ht="16.5" customHeight="1" thickBot="1" x14ac:dyDescent="0.3">
      <c r="A20" s="20"/>
      <c r="B20" s="18" t="s">
        <v>15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1">
        <f>+O18-O19</f>
        <v>247202.66666666669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2CCB-66C2-4CC4-BA36-338A7D2AEA24}">
  <dimension ref="B1:AF39"/>
  <sheetViews>
    <sheetView topLeftCell="A5" workbookViewId="0">
      <selection activeCell="K29" sqref="K29:R29"/>
    </sheetView>
  </sheetViews>
  <sheetFormatPr defaultColWidth="8.7109375" defaultRowHeight="15" x14ac:dyDescent="0.25"/>
  <cols>
    <col min="1" max="1" width="2" style="40" customWidth="1"/>
    <col min="2" max="2" width="0.42578125" style="40" customWidth="1"/>
    <col min="3" max="3" width="0.140625" style="40" customWidth="1"/>
    <col min="4" max="4" width="1.42578125" style="40" customWidth="1"/>
    <col min="5" max="5" width="0.5703125" style="40" customWidth="1"/>
    <col min="6" max="6" width="9.28515625" style="40" customWidth="1"/>
    <col min="7" max="7" width="0.42578125" style="40" customWidth="1"/>
    <col min="8" max="8" width="0.5703125" style="40" customWidth="1"/>
    <col min="9" max="9" width="1.42578125" style="40" customWidth="1"/>
    <col min="10" max="10" width="14.42578125" style="40" customWidth="1"/>
    <col min="11" max="11" width="3.42578125" style="40" customWidth="1"/>
    <col min="12" max="12" width="8.5703125" style="40" customWidth="1"/>
    <col min="13" max="13" width="1.5703125" style="40" customWidth="1"/>
    <col min="14" max="14" width="1" style="40" customWidth="1"/>
    <col min="15" max="15" width="6.7109375" style="40" customWidth="1"/>
    <col min="16" max="16" width="3" style="40" customWidth="1"/>
    <col min="17" max="17" width="0.85546875" style="40" customWidth="1"/>
    <col min="18" max="18" width="17" style="40" customWidth="1"/>
    <col min="19" max="19" width="3.140625" style="40" customWidth="1"/>
    <col min="20" max="20" width="0" style="40" hidden="1" customWidth="1"/>
    <col min="21" max="21" width="5.42578125" style="40" customWidth="1"/>
    <col min="22" max="22" width="0.140625" style="40" customWidth="1"/>
    <col min="23" max="23" width="2.140625" style="40" customWidth="1"/>
    <col min="24" max="24" width="4.140625" style="40" customWidth="1"/>
    <col min="25" max="25" width="9.42578125" style="40" customWidth="1"/>
    <col min="26" max="26" width="1.42578125" style="40" customWidth="1"/>
    <col min="27" max="27" width="0.7109375" style="40" customWidth="1"/>
    <col min="28" max="28" width="7.140625" style="40" customWidth="1"/>
    <col min="29" max="29" width="1.5703125" style="40" customWidth="1"/>
    <col min="30" max="30" width="0" style="40" hidden="1" customWidth="1"/>
    <col min="31" max="31" width="0.140625" style="40" customWidth="1"/>
    <col min="32" max="32" width="0.5703125" style="40" customWidth="1"/>
    <col min="33" max="33" width="0" style="40" hidden="1" customWidth="1"/>
    <col min="34" max="34" width="3" style="40" customWidth="1"/>
    <col min="35" max="16384" width="8.7109375" style="40"/>
  </cols>
  <sheetData>
    <row r="1" spans="3:31" ht="12.6" customHeight="1" x14ac:dyDescent="0.25"/>
    <row r="2" spans="3:31" ht="18.75" customHeight="1" x14ac:dyDescent="0.25">
      <c r="P2" s="45"/>
      <c r="Q2" s="45"/>
      <c r="R2" s="45"/>
      <c r="S2" s="45"/>
    </row>
    <row r="3" spans="3:31" ht="18" customHeight="1" x14ac:dyDescent="0.25">
      <c r="P3" s="45"/>
      <c r="Q3" s="45"/>
      <c r="R3" s="45"/>
      <c r="S3" s="45"/>
      <c r="W3" s="44" t="s">
        <v>18</v>
      </c>
      <c r="X3" s="45"/>
      <c r="Y3" s="45"/>
      <c r="Z3" s="45"/>
      <c r="AB3" s="49">
        <v>1</v>
      </c>
      <c r="AC3" s="45"/>
      <c r="AD3" s="45"/>
      <c r="AE3" s="45"/>
    </row>
    <row r="4" spans="3:31" ht="26.25" customHeight="1" x14ac:dyDescent="0.25">
      <c r="P4" s="45"/>
      <c r="Q4" s="45"/>
      <c r="R4" s="45"/>
      <c r="S4" s="45"/>
    </row>
    <row r="5" spans="3:31" ht="3.95" customHeight="1" x14ac:dyDescent="0.25"/>
    <row r="6" spans="3:31" ht="10.7" customHeight="1" x14ac:dyDescent="0.25">
      <c r="L6" s="57" t="s">
        <v>19</v>
      </c>
      <c r="M6" s="45"/>
      <c r="N6" s="45"/>
      <c r="O6" s="45"/>
      <c r="P6" s="45"/>
      <c r="Q6" s="45"/>
      <c r="R6" s="45"/>
      <c r="S6" s="45"/>
      <c r="T6" s="45"/>
      <c r="U6" s="45"/>
    </row>
    <row r="7" spans="3:31" ht="2.1" customHeight="1" x14ac:dyDescent="0.25"/>
    <row r="8" spans="3:31" ht="10.35" customHeight="1" x14ac:dyDescent="0.25">
      <c r="L8" s="58" t="s">
        <v>20</v>
      </c>
      <c r="M8" s="45"/>
      <c r="N8" s="45"/>
      <c r="O8" s="45"/>
      <c r="P8" s="45"/>
      <c r="Q8" s="45"/>
      <c r="R8" s="45"/>
      <c r="S8" s="45"/>
      <c r="T8" s="45"/>
      <c r="U8" s="45"/>
    </row>
    <row r="9" spans="3:31" ht="2.1" customHeight="1" x14ac:dyDescent="0.25"/>
    <row r="10" spans="3:31" ht="11.25" customHeight="1" x14ac:dyDescent="0.25">
      <c r="L10" s="59" t="s">
        <v>21</v>
      </c>
      <c r="M10" s="45"/>
      <c r="N10" s="45"/>
      <c r="O10" s="45"/>
      <c r="P10" s="45"/>
      <c r="Q10" s="45"/>
      <c r="R10" s="45"/>
      <c r="S10" s="45"/>
      <c r="T10" s="45"/>
      <c r="U10" s="45"/>
    </row>
    <row r="11" spans="3:31" ht="31.7" customHeight="1" x14ac:dyDescent="0.25"/>
    <row r="12" spans="3:31" ht="2.25" customHeight="1" x14ac:dyDescent="0.25"/>
    <row r="13" spans="3:31" ht="0.95" customHeight="1" x14ac:dyDescent="0.25"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</row>
    <row r="14" spans="3:31" ht="11.25" customHeight="1" x14ac:dyDescent="0.25">
      <c r="C14" s="49" t="s">
        <v>22</v>
      </c>
      <c r="D14" s="45"/>
      <c r="E14" s="45"/>
      <c r="F14" s="45"/>
      <c r="G14" s="45"/>
      <c r="H14" s="45"/>
      <c r="I14" s="45"/>
      <c r="J14" s="49" t="s">
        <v>23</v>
      </c>
      <c r="K14" s="45"/>
      <c r="L14" s="45"/>
      <c r="M14" s="45"/>
      <c r="N14" s="45"/>
      <c r="O14" s="49" t="s">
        <v>24</v>
      </c>
      <c r="P14" s="45"/>
      <c r="Q14" s="45"/>
      <c r="R14" s="45"/>
      <c r="S14" s="45"/>
      <c r="T14" s="45"/>
      <c r="U14" s="56" t="s">
        <v>25</v>
      </c>
      <c r="V14" s="45"/>
      <c r="W14" s="45"/>
      <c r="X14" s="45"/>
      <c r="Y14" s="49" t="s">
        <v>26</v>
      </c>
      <c r="Z14" s="45"/>
      <c r="AA14" s="45"/>
      <c r="AB14" s="45"/>
      <c r="AC14" s="45"/>
    </row>
    <row r="15" spans="3:31" ht="11.25" customHeight="1" x14ac:dyDescent="0.25">
      <c r="C15" s="49" t="s">
        <v>27</v>
      </c>
      <c r="D15" s="45"/>
      <c r="E15" s="45"/>
      <c r="F15" s="45"/>
      <c r="G15" s="45"/>
      <c r="H15" s="45"/>
      <c r="I15" s="45"/>
      <c r="J15" s="49" t="s">
        <v>28</v>
      </c>
      <c r="K15" s="45"/>
      <c r="L15" s="45"/>
      <c r="M15" s="45"/>
      <c r="N15" s="45"/>
      <c r="O15" s="49" t="s">
        <v>24</v>
      </c>
      <c r="P15" s="45"/>
      <c r="Q15" s="45"/>
      <c r="R15" s="45"/>
      <c r="S15" s="45"/>
      <c r="T15" s="45"/>
      <c r="U15" s="56" t="s">
        <v>29</v>
      </c>
      <c r="V15" s="45"/>
      <c r="W15" s="45"/>
      <c r="X15" s="45"/>
      <c r="Y15" s="49" t="s">
        <v>30</v>
      </c>
      <c r="Z15" s="45"/>
      <c r="AA15" s="45"/>
      <c r="AB15" s="45"/>
      <c r="AC15" s="45"/>
    </row>
    <row r="16" spans="3:31" ht="12" customHeight="1" x14ac:dyDescent="0.25">
      <c r="C16" s="49" t="s">
        <v>31</v>
      </c>
      <c r="D16" s="45"/>
      <c r="E16" s="45"/>
      <c r="F16" s="45"/>
      <c r="G16" s="45"/>
      <c r="H16" s="45"/>
      <c r="I16" s="45"/>
      <c r="J16" s="49" t="s">
        <v>32</v>
      </c>
      <c r="K16" s="45"/>
      <c r="L16" s="45"/>
      <c r="M16" s="45"/>
      <c r="N16" s="45"/>
      <c r="O16" s="49" t="s">
        <v>24</v>
      </c>
      <c r="P16" s="45"/>
      <c r="Q16" s="45"/>
      <c r="R16" s="45"/>
      <c r="S16" s="45"/>
      <c r="T16" s="45"/>
      <c r="U16" s="56" t="s">
        <v>33</v>
      </c>
      <c r="V16" s="45"/>
      <c r="W16" s="45"/>
      <c r="X16" s="45"/>
      <c r="Y16" s="49" t="s">
        <v>34</v>
      </c>
      <c r="Z16" s="45"/>
      <c r="AA16" s="45"/>
      <c r="AB16" s="45"/>
      <c r="AC16" s="45"/>
    </row>
    <row r="17" spans="2:32" ht="11.25" customHeight="1" x14ac:dyDescent="0.25">
      <c r="C17" s="44" t="s">
        <v>35</v>
      </c>
      <c r="D17" s="45"/>
      <c r="E17" s="45"/>
      <c r="F17" s="45"/>
      <c r="G17" s="45"/>
      <c r="H17" s="45"/>
      <c r="I17" s="45"/>
      <c r="J17" s="44" t="s">
        <v>36</v>
      </c>
      <c r="K17" s="45"/>
      <c r="L17" s="45"/>
      <c r="M17" s="45"/>
      <c r="N17" s="45"/>
      <c r="O17" s="46" t="s">
        <v>37</v>
      </c>
      <c r="P17" s="45"/>
      <c r="Q17" s="45"/>
      <c r="R17" s="45"/>
      <c r="S17" s="45"/>
      <c r="T17" s="45"/>
      <c r="U17" s="44" t="s">
        <v>24</v>
      </c>
      <c r="V17" s="45"/>
      <c r="W17" s="45"/>
      <c r="X17" s="45"/>
      <c r="Y17" s="44" t="s">
        <v>24</v>
      </c>
      <c r="Z17" s="45"/>
      <c r="AA17" s="45"/>
      <c r="AB17" s="45"/>
      <c r="AC17" s="45"/>
    </row>
    <row r="18" spans="2:32" ht="6.2" customHeight="1" x14ac:dyDescent="0.25"/>
    <row r="19" spans="2:32" ht="2.4500000000000002" customHeight="1" x14ac:dyDescent="0.25"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pans="2:32" x14ac:dyDescent="0.25">
      <c r="B20" s="49" t="s">
        <v>68</v>
      </c>
      <c r="C20" s="45"/>
      <c r="D20" s="54" t="s">
        <v>69</v>
      </c>
      <c r="E20" s="52"/>
      <c r="F20" s="52"/>
      <c r="G20" s="52"/>
      <c r="H20" s="52"/>
      <c r="I20" s="55" t="s">
        <v>24</v>
      </c>
      <c r="J20" s="52"/>
      <c r="K20" s="55" t="s">
        <v>24</v>
      </c>
      <c r="L20" s="52"/>
      <c r="M20" s="52"/>
      <c r="N20" s="52"/>
      <c r="O20" s="52"/>
      <c r="P20" s="52"/>
      <c r="Q20" s="52"/>
      <c r="R20" s="52"/>
      <c r="S20" s="51" t="s">
        <v>24</v>
      </c>
      <c r="T20" s="52"/>
      <c r="U20" s="52"/>
      <c r="V20" s="52"/>
      <c r="W20" s="52"/>
      <c r="X20" s="51" t="s">
        <v>24</v>
      </c>
      <c r="Y20" s="52"/>
      <c r="Z20" s="51" t="s">
        <v>24</v>
      </c>
      <c r="AA20" s="52"/>
      <c r="AB20" s="52"/>
      <c r="AC20" s="52"/>
      <c r="AD20" s="52"/>
      <c r="AE20" s="52"/>
      <c r="AF20" s="52"/>
    </row>
    <row r="21" spans="2:32" x14ac:dyDescent="0.25">
      <c r="B21" s="45"/>
      <c r="C21" s="45"/>
      <c r="D21" s="53" t="s">
        <v>38</v>
      </c>
      <c r="E21" s="45"/>
      <c r="F21" s="45"/>
      <c r="G21" s="45"/>
      <c r="H21" s="45"/>
      <c r="I21" s="46" t="s">
        <v>39</v>
      </c>
      <c r="J21" s="45"/>
      <c r="K21" s="46" t="s">
        <v>40</v>
      </c>
      <c r="L21" s="45"/>
      <c r="M21" s="45"/>
      <c r="N21" s="45"/>
      <c r="O21" s="45"/>
      <c r="P21" s="45"/>
      <c r="Q21" s="45"/>
      <c r="R21" s="45"/>
      <c r="S21" s="53" t="s">
        <v>41</v>
      </c>
      <c r="T21" s="45"/>
      <c r="U21" s="45"/>
      <c r="V21" s="45"/>
      <c r="W21" s="45"/>
      <c r="X21" s="53" t="s">
        <v>42</v>
      </c>
      <c r="Y21" s="45"/>
      <c r="Z21" s="53" t="s">
        <v>43</v>
      </c>
      <c r="AA21" s="45"/>
      <c r="AB21" s="45"/>
      <c r="AC21" s="45"/>
      <c r="AD21" s="45"/>
      <c r="AE21" s="45"/>
      <c r="AF21" s="45"/>
    </row>
    <row r="22" spans="2:32" x14ac:dyDescent="0.25">
      <c r="B22" s="45"/>
      <c r="C22" s="45"/>
      <c r="D22" s="48">
        <v>44920</v>
      </c>
      <c r="E22" s="45"/>
      <c r="F22" s="45"/>
      <c r="G22" s="45"/>
      <c r="H22" s="45"/>
      <c r="I22" s="49" t="s">
        <v>44</v>
      </c>
      <c r="J22" s="45"/>
      <c r="K22" s="49" t="s">
        <v>69</v>
      </c>
      <c r="L22" s="45"/>
      <c r="M22" s="45"/>
      <c r="N22" s="45"/>
      <c r="O22" s="45"/>
      <c r="P22" s="45"/>
      <c r="Q22" s="45"/>
      <c r="R22" s="45"/>
      <c r="S22" s="50">
        <v>32800</v>
      </c>
      <c r="T22" s="45"/>
      <c r="U22" s="45"/>
      <c r="V22" s="45"/>
      <c r="W22" s="45"/>
      <c r="X22" s="50">
        <v>1000</v>
      </c>
      <c r="Y22" s="45"/>
      <c r="Z22" s="50">
        <v>33800</v>
      </c>
      <c r="AA22" s="45"/>
      <c r="AB22" s="45"/>
      <c r="AC22" s="45"/>
      <c r="AD22" s="45"/>
      <c r="AE22" s="45"/>
      <c r="AF22" s="45"/>
    </row>
    <row r="23" spans="2:32" x14ac:dyDescent="0.25">
      <c r="B23" s="45"/>
      <c r="C23" s="45"/>
      <c r="D23" s="48">
        <v>44942</v>
      </c>
      <c r="E23" s="45"/>
      <c r="F23" s="45"/>
      <c r="G23" s="45"/>
      <c r="H23" s="45"/>
      <c r="I23" s="49" t="s">
        <v>70</v>
      </c>
      <c r="J23" s="45"/>
      <c r="K23" s="49" t="s">
        <v>70</v>
      </c>
      <c r="L23" s="45"/>
      <c r="M23" s="45"/>
      <c r="N23" s="45"/>
      <c r="O23" s="45"/>
      <c r="P23" s="45"/>
      <c r="Q23" s="45"/>
      <c r="R23" s="45"/>
      <c r="S23" s="50">
        <v>33800</v>
      </c>
      <c r="T23" s="45"/>
      <c r="U23" s="45"/>
      <c r="V23" s="45"/>
      <c r="W23" s="45"/>
      <c r="X23" s="50">
        <v>5500</v>
      </c>
      <c r="Y23" s="45"/>
      <c r="Z23" s="50">
        <v>39300</v>
      </c>
      <c r="AA23" s="45"/>
      <c r="AB23" s="45"/>
      <c r="AC23" s="45"/>
      <c r="AD23" s="45"/>
      <c r="AE23" s="45"/>
      <c r="AF23" s="45"/>
    </row>
    <row r="24" spans="2:32" x14ac:dyDescent="0.25">
      <c r="B24" s="45"/>
      <c r="C24" s="45"/>
      <c r="D24" s="48">
        <v>44954</v>
      </c>
      <c r="E24" s="45"/>
      <c r="F24" s="45"/>
      <c r="G24" s="45"/>
      <c r="H24" s="45"/>
      <c r="I24" s="49" t="s">
        <v>45</v>
      </c>
      <c r="J24" s="45"/>
      <c r="K24" s="49" t="s">
        <v>71</v>
      </c>
      <c r="L24" s="45"/>
      <c r="M24" s="45"/>
      <c r="N24" s="45"/>
      <c r="O24" s="45"/>
      <c r="P24" s="45"/>
      <c r="Q24" s="45"/>
      <c r="R24" s="45"/>
      <c r="S24" s="50">
        <v>39300</v>
      </c>
      <c r="T24" s="45"/>
      <c r="U24" s="45"/>
      <c r="V24" s="45"/>
      <c r="W24" s="45"/>
      <c r="X24" s="50">
        <v>5383.33</v>
      </c>
      <c r="Y24" s="45"/>
      <c r="Z24" s="50">
        <v>44683.33</v>
      </c>
      <c r="AA24" s="45"/>
      <c r="AB24" s="45"/>
      <c r="AC24" s="45"/>
      <c r="AD24" s="45"/>
      <c r="AE24" s="45"/>
      <c r="AF24" s="45"/>
    </row>
    <row r="25" spans="2:32" x14ac:dyDescent="0.25">
      <c r="B25" s="45"/>
      <c r="C25" s="45"/>
      <c r="D25" s="48">
        <v>44954</v>
      </c>
      <c r="E25" s="45"/>
      <c r="F25" s="45"/>
      <c r="G25" s="45"/>
      <c r="H25" s="45"/>
      <c r="I25" s="49" t="s">
        <v>45</v>
      </c>
      <c r="J25" s="45"/>
      <c r="K25" s="49" t="s">
        <v>46</v>
      </c>
      <c r="L25" s="45"/>
      <c r="M25" s="45"/>
      <c r="N25" s="45"/>
      <c r="O25" s="45"/>
      <c r="P25" s="45"/>
      <c r="Q25" s="45"/>
      <c r="R25" s="45"/>
      <c r="S25" s="50">
        <v>44683.33</v>
      </c>
      <c r="T25" s="45"/>
      <c r="U25" s="45"/>
      <c r="V25" s="45"/>
      <c r="W25" s="45"/>
      <c r="X25" s="50">
        <v>-269.17</v>
      </c>
      <c r="Y25" s="45"/>
      <c r="Z25" s="50">
        <v>44414.16</v>
      </c>
      <c r="AA25" s="45"/>
      <c r="AB25" s="45"/>
      <c r="AC25" s="45"/>
      <c r="AD25" s="45"/>
      <c r="AE25" s="45"/>
      <c r="AF25" s="45"/>
    </row>
    <row r="26" spans="2:32" x14ac:dyDescent="0.25">
      <c r="B26" s="45"/>
      <c r="C26" s="45"/>
      <c r="D26" s="48">
        <v>44954</v>
      </c>
      <c r="E26" s="45"/>
      <c r="F26" s="45"/>
      <c r="G26" s="45"/>
      <c r="H26" s="45"/>
      <c r="I26" s="49" t="s">
        <v>70</v>
      </c>
      <c r="J26" s="45"/>
      <c r="K26" s="49" t="s">
        <v>72</v>
      </c>
      <c r="L26" s="45"/>
      <c r="M26" s="45"/>
      <c r="N26" s="45"/>
      <c r="O26" s="45"/>
      <c r="P26" s="45"/>
      <c r="Q26" s="45"/>
      <c r="R26" s="45"/>
      <c r="S26" s="50">
        <v>44414.16</v>
      </c>
      <c r="T26" s="45"/>
      <c r="U26" s="45"/>
      <c r="V26" s="45"/>
      <c r="W26" s="45"/>
      <c r="X26" s="50">
        <v>-4114.16</v>
      </c>
      <c r="Y26" s="45"/>
      <c r="Z26" s="50">
        <v>40300</v>
      </c>
      <c r="AA26" s="45"/>
      <c r="AB26" s="45"/>
      <c r="AC26" s="45"/>
      <c r="AD26" s="45"/>
      <c r="AE26" s="45"/>
      <c r="AF26" s="45"/>
    </row>
    <row r="27" spans="2:32" x14ac:dyDescent="0.25">
      <c r="B27" s="45"/>
      <c r="C27" s="45"/>
      <c r="D27" s="48">
        <v>44957</v>
      </c>
      <c r="E27" s="45"/>
      <c r="F27" s="45"/>
      <c r="G27" s="45"/>
      <c r="H27" s="45"/>
      <c r="I27" s="49" t="s">
        <v>70</v>
      </c>
      <c r="J27" s="45"/>
      <c r="K27" s="49" t="s">
        <v>73</v>
      </c>
      <c r="L27" s="45"/>
      <c r="M27" s="45"/>
      <c r="N27" s="45"/>
      <c r="O27" s="45"/>
      <c r="P27" s="45"/>
      <c r="Q27" s="45"/>
      <c r="R27" s="45"/>
      <c r="S27" s="50">
        <v>40300</v>
      </c>
      <c r="T27" s="45"/>
      <c r="U27" s="45"/>
      <c r="V27" s="45"/>
      <c r="W27" s="45"/>
      <c r="X27" s="50">
        <v>34787</v>
      </c>
      <c r="Y27" s="45"/>
      <c r="Z27" s="50">
        <v>75087</v>
      </c>
      <c r="AA27" s="45"/>
      <c r="AB27" s="45"/>
      <c r="AC27" s="45"/>
      <c r="AD27" s="45"/>
      <c r="AE27" s="45"/>
      <c r="AF27" s="45"/>
    </row>
    <row r="28" spans="2:32" x14ac:dyDescent="0.25">
      <c r="B28" s="45"/>
      <c r="C28" s="45"/>
      <c r="D28" s="48">
        <v>44957</v>
      </c>
      <c r="E28" s="45"/>
      <c r="F28" s="45"/>
      <c r="G28" s="45"/>
      <c r="H28" s="45"/>
      <c r="I28" s="49" t="s">
        <v>70</v>
      </c>
      <c r="J28" s="45"/>
      <c r="K28" s="49" t="s">
        <v>73</v>
      </c>
      <c r="L28" s="45"/>
      <c r="M28" s="45"/>
      <c r="N28" s="45"/>
      <c r="O28" s="45"/>
      <c r="P28" s="45"/>
      <c r="Q28" s="45"/>
      <c r="R28" s="45"/>
      <c r="S28" s="50">
        <v>75087</v>
      </c>
      <c r="T28" s="45"/>
      <c r="U28" s="45"/>
      <c r="V28" s="45"/>
      <c r="W28" s="45"/>
      <c r="X28" s="50">
        <v>4913</v>
      </c>
      <c r="Y28" s="45"/>
      <c r="Z28" s="50">
        <v>80000</v>
      </c>
      <c r="AA28" s="45"/>
      <c r="AB28" s="45"/>
      <c r="AC28" s="45"/>
      <c r="AD28" s="45"/>
      <c r="AE28" s="45"/>
      <c r="AF28" s="45"/>
    </row>
    <row r="29" spans="2:32" x14ac:dyDescent="0.25">
      <c r="B29" s="45"/>
      <c r="C29" s="45"/>
      <c r="D29" s="48">
        <v>44985</v>
      </c>
      <c r="E29" s="45"/>
      <c r="F29" s="45"/>
      <c r="G29" s="45"/>
      <c r="H29" s="45"/>
      <c r="I29" s="49" t="s">
        <v>49</v>
      </c>
      <c r="J29" s="45"/>
      <c r="K29" s="49" t="s">
        <v>48</v>
      </c>
      <c r="L29" s="45"/>
      <c r="M29" s="45"/>
      <c r="N29" s="45"/>
      <c r="O29" s="45"/>
      <c r="P29" s="45"/>
      <c r="Q29" s="45"/>
      <c r="R29" s="45"/>
      <c r="S29" s="50">
        <v>80000</v>
      </c>
      <c r="T29" s="45"/>
      <c r="U29" s="45"/>
      <c r="V29" s="45"/>
      <c r="W29" s="45"/>
      <c r="X29" s="50">
        <v>420000</v>
      </c>
      <c r="Y29" s="45"/>
      <c r="Z29" s="50">
        <v>500000</v>
      </c>
      <c r="AA29" s="45"/>
      <c r="AB29" s="45"/>
      <c r="AC29" s="45"/>
      <c r="AD29" s="45"/>
      <c r="AE29" s="45"/>
      <c r="AF29" s="45"/>
    </row>
    <row r="30" spans="2:32" x14ac:dyDescent="0.25">
      <c r="B30" s="45"/>
      <c r="C30" s="45"/>
      <c r="D30" s="48">
        <v>45016</v>
      </c>
      <c r="E30" s="45"/>
      <c r="F30" s="45"/>
      <c r="G30" s="45"/>
      <c r="H30" s="45"/>
      <c r="I30" s="49" t="s">
        <v>51</v>
      </c>
      <c r="J30" s="45"/>
      <c r="K30" s="49" t="s">
        <v>52</v>
      </c>
      <c r="L30" s="45"/>
      <c r="M30" s="45"/>
      <c r="N30" s="45"/>
      <c r="O30" s="45"/>
      <c r="P30" s="45"/>
      <c r="Q30" s="45"/>
      <c r="R30" s="45"/>
      <c r="S30" s="50">
        <v>500000</v>
      </c>
      <c r="T30" s="45"/>
      <c r="U30" s="45"/>
      <c r="V30" s="45"/>
      <c r="W30" s="45"/>
      <c r="X30" s="50">
        <v>490000</v>
      </c>
      <c r="Y30" s="45"/>
      <c r="Z30" s="50">
        <v>990000</v>
      </c>
      <c r="AA30" s="45"/>
      <c r="AB30" s="45"/>
      <c r="AC30" s="45"/>
      <c r="AD30" s="45"/>
      <c r="AE30" s="45"/>
      <c r="AF30" s="45"/>
    </row>
    <row r="31" spans="2:32" x14ac:dyDescent="0.25">
      <c r="B31" s="45"/>
      <c r="C31" s="45"/>
      <c r="D31" s="48">
        <v>45016</v>
      </c>
      <c r="E31" s="45"/>
      <c r="F31" s="45"/>
      <c r="G31" s="45"/>
      <c r="H31" s="45"/>
      <c r="I31" s="49" t="s">
        <v>51</v>
      </c>
      <c r="J31" s="45"/>
      <c r="K31" s="49" t="s">
        <v>50</v>
      </c>
      <c r="L31" s="45"/>
      <c r="M31" s="45"/>
      <c r="N31" s="45"/>
      <c r="O31" s="45"/>
      <c r="P31" s="45"/>
      <c r="Q31" s="45"/>
      <c r="R31" s="45"/>
      <c r="S31" s="50">
        <v>990000</v>
      </c>
      <c r="T31" s="45"/>
      <c r="U31" s="45"/>
      <c r="V31" s="45"/>
      <c r="W31" s="45"/>
      <c r="X31" s="50">
        <v>10000</v>
      </c>
      <c r="Y31" s="45"/>
      <c r="Z31" s="50">
        <v>1000000</v>
      </c>
      <c r="AA31" s="45"/>
      <c r="AB31" s="45"/>
      <c r="AC31" s="45"/>
      <c r="AD31" s="45"/>
      <c r="AE31" s="45"/>
      <c r="AF31" s="45"/>
    </row>
    <row r="32" spans="2:32" x14ac:dyDescent="0.25">
      <c r="B32" s="45"/>
      <c r="C32" s="45"/>
      <c r="D32" s="48">
        <v>45044</v>
      </c>
      <c r="E32" s="45"/>
      <c r="F32" s="45"/>
      <c r="G32" s="45"/>
      <c r="H32" s="45"/>
      <c r="I32" s="49" t="s">
        <v>53</v>
      </c>
      <c r="J32" s="45"/>
      <c r="K32" s="49" t="s">
        <v>54</v>
      </c>
      <c r="L32" s="45"/>
      <c r="M32" s="45"/>
      <c r="N32" s="45"/>
      <c r="O32" s="45"/>
      <c r="P32" s="45"/>
      <c r="Q32" s="45"/>
      <c r="R32" s="45"/>
      <c r="S32" s="50">
        <v>1000000</v>
      </c>
      <c r="T32" s="45"/>
      <c r="U32" s="45"/>
      <c r="V32" s="45"/>
      <c r="W32" s="45"/>
      <c r="X32" s="50">
        <v>750000</v>
      </c>
      <c r="Y32" s="45"/>
      <c r="Z32" s="50">
        <v>1750000</v>
      </c>
      <c r="AA32" s="45"/>
      <c r="AB32" s="45"/>
      <c r="AC32" s="45"/>
      <c r="AD32" s="45"/>
      <c r="AE32" s="45"/>
      <c r="AF32" s="45"/>
    </row>
    <row r="33" spans="2:32" x14ac:dyDescent="0.25">
      <c r="B33" s="45"/>
      <c r="C33" s="45"/>
      <c r="D33" s="48">
        <v>45259</v>
      </c>
      <c r="E33" s="45"/>
      <c r="F33" s="45"/>
      <c r="G33" s="45"/>
      <c r="H33" s="45"/>
      <c r="I33" s="49" t="s">
        <v>64</v>
      </c>
      <c r="J33" s="45"/>
      <c r="K33" s="49" t="s">
        <v>65</v>
      </c>
      <c r="L33" s="45"/>
      <c r="M33" s="45"/>
      <c r="N33" s="45"/>
      <c r="O33" s="45"/>
      <c r="P33" s="45"/>
      <c r="Q33" s="45"/>
      <c r="R33" s="45"/>
      <c r="S33" s="50">
        <v>1750000</v>
      </c>
      <c r="T33" s="45"/>
      <c r="U33" s="45"/>
      <c r="V33" s="45"/>
      <c r="W33" s="45"/>
      <c r="X33" s="50">
        <v>910000</v>
      </c>
      <c r="Y33" s="45"/>
      <c r="Z33" s="50">
        <v>2660000</v>
      </c>
      <c r="AA33" s="45"/>
      <c r="AB33" s="45"/>
      <c r="AC33" s="45"/>
      <c r="AD33" s="45"/>
      <c r="AE33" s="45"/>
      <c r="AF33" s="45"/>
    </row>
    <row r="34" spans="2:32" x14ac:dyDescent="0.25">
      <c r="B34" s="45"/>
      <c r="C34" s="45"/>
      <c r="D34" s="48">
        <v>45323</v>
      </c>
      <c r="E34" s="45"/>
      <c r="F34" s="45"/>
      <c r="G34" s="45"/>
      <c r="H34" s="45"/>
      <c r="I34" s="49" t="s">
        <v>67</v>
      </c>
      <c r="J34" s="45"/>
      <c r="K34" s="49" t="s">
        <v>71</v>
      </c>
      <c r="L34" s="45"/>
      <c r="M34" s="45"/>
      <c r="N34" s="45"/>
      <c r="O34" s="45"/>
      <c r="P34" s="45"/>
      <c r="Q34" s="45"/>
      <c r="R34" s="45"/>
      <c r="S34" s="50">
        <v>2660000</v>
      </c>
      <c r="T34" s="45"/>
      <c r="U34" s="45"/>
      <c r="V34" s="45"/>
      <c r="W34" s="45"/>
      <c r="X34" s="50">
        <v>260230</v>
      </c>
      <c r="Y34" s="45"/>
      <c r="Z34" s="50">
        <v>2920230</v>
      </c>
      <c r="AA34" s="45"/>
      <c r="AB34" s="45"/>
      <c r="AC34" s="45"/>
      <c r="AD34" s="45"/>
      <c r="AE34" s="45"/>
      <c r="AF34" s="45"/>
    </row>
    <row r="35" spans="2:32" x14ac:dyDescent="0.25">
      <c r="B35" s="45"/>
      <c r="C35" s="45"/>
      <c r="D35" s="48">
        <v>45323</v>
      </c>
      <c r="E35" s="45"/>
      <c r="F35" s="45"/>
      <c r="G35" s="45"/>
      <c r="H35" s="45"/>
      <c r="I35" s="49" t="s">
        <v>67</v>
      </c>
      <c r="J35" s="45"/>
      <c r="K35" s="49" t="s">
        <v>46</v>
      </c>
      <c r="L35" s="45"/>
      <c r="M35" s="45"/>
      <c r="N35" s="45"/>
      <c r="O35" s="45"/>
      <c r="P35" s="45"/>
      <c r="Q35" s="45"/>
      <c r="R35" s="45"/>
      <c r="S35" s="50">
        <v>2920230</v>
      </c>
      <c r="T35" s="45"/>
      <c r="U35" s="45"/>
      <c r="V35" s="45"/>
      <c r="W35" s="45"/>
      <c r="X35" s="50">
        <v>-13011.5</v>
      </c>
      <c r="Y35" s="45"/>
      <c r="Z35" s="50">
        <v>2907218.5</v>
      </c>
      <c r="AA35" s="45"/>
      <c r="AB35" s="45"/>
      <c r="AC35" s="45"/>
      <c r="AD35" s="45"/>
      <c r="AE35" s="45"/>
      <c r="AF35" s="45"/>
    </row>
    <row r="36" spans="2:32" ht="0.95" customHeight="1" x14ac:dyDescent="0.25"/>
    <row r="37" spans="2:32" ht="5.25" customHeight="1" x14ac:dyDescent="0.25"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  <row r="38" spans="2:32" ht="0.4" customHeight="1" x14ac:dyDescent="0.2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2:32" ht="22.5" x14ac:dyDescent="0.25">
      <c r="F39" s="42" t="s">
        <v>74</v>
      </c>
      <c r="H39" s="44" t="s">
        <v>75</v>
      </c>
      <c r="I39" s="45"/>
      <c r="J39" s="45"/>
      <c r="K39" s="45"/>
      <c r="L39" s="45"/>
      <c r="N39" s="46" t="s">
        <v>76</v>
      </c>
      <c r="O39" s="45"/>
      <c r="P39" s="45"/>
      <c r="R39" s="47">
        <v>45324.461251111097</v>
      </c>
      <c r="S39" s="45"/>
      <c r="T39" s="45"/>
      <c r="U39" s="45"/>
      <c r="V39" s="45"/>
      <c r="W39" s="45"/>
    </row>
  </sheetData>
  <mergeCells count="126">
    <mergeCell ref="P2:S4"/>
    <mergeCell ref="W3:Z3"/>
    <mergeCell ref="AB3:AE3"/>
    <mergeCell ref="L6:U6"/>
    <mergeCell ref="L8:U8"/>
    <mergeCell ref="L10:U10"/>
    <mergeCell ref="C14:I14"/>
    <mergeCell ref="J14:N14"/>
    <mergeCell ref="O14:T14"/>
    <mergeCell ref="U14:X14"/>
    <mergeCell ref="Y14:AC14"/>
    <mergeCell ref="C15:I15"/>
    <mergeCell ref="J15:N15"/>
    <mergeCell ref="O15:T15"/>
    <mergeCell ref="U15:X15"/>
    <mergeCell ref="Y15:AC15"/>
    <mergeCell ref="C16:I16"/>
    <mergeCell ref="J16:N16"/>
    <mergeCell ref="O16:T16"/>
    <mergeCell ref="U16:X16"/>
    <mergeCell ref="Y16:AC16"/>
    <mergeCell ref="C17:I17"/>
    <mergeCell ref="J17:N17"/>
    <mergeCell ref="O17:T17"/>
    <mergeCell ref="U17:X17"/>
    <mergeCell ref="Y17:AC17"/>
    <mergeCell ref="Z20:AF20"/>
    <mergeCell ref="D21:H21"/>
    <mergeCell ref="I21:J21"/>
    <mergeCell ref="K21:R21"/>
    <mergeCell ref="S21:W21"/>
    <mergeCell ref="X21:Y21"/>
    <mergeCell ref="Z21:AF21"/>
    <mergeCell ref="B20:C35"/>
    <mergeCell ref="D20:H20"/>
    <mergeCell ref="I20:J20"/>
    <mergeCell ref="K20:R20"/>
    <mergeCell ref="S20:W20"/>
    <mergeCell ref="X20:Y20"/>
    <mergeCell ref="D22:H22"/>
    <mergeCell ref="I22:J22"/>
    <mergeCell ref="K22:R22"/>
    <mergeCell ref="S22:W22"/>
    <mergeCell ref="D24:H24"/>
    <mergeCell ref="I24:J24"/>
    <mergeCell ref="K24:R24"/>
    <mergeCell ref="S24:W24"/>
    <mergeCell ref="X24:Y24"/>
    <mergeCell ref="Z24:AF24"/>
    <mergeCell ref="X22:Y22"/>
    <mergeCell ref="Z22:AF22"/>
    <mergeCell ref="D23:H23"/>
    <mergeCell ref="I23:J23"/>
    <mergeCell ref="K23:R23"/>
    <mergeCell ref="S23:W23"/>
    <mergeCell ref="X23:Y23"/>
    <mergeCell ref="Z23:AF23"/>
    <mergeCell ref="D26:H26"/>
    <mergeCell ref="I26:J26"/>
    <mergeCell ref="K26:R26"/>
    <mergeCell ref="S26:W26"/>
    <mergeCell ref="X26:Y26"/>
    <mergeCell ref="Z26:AF26"/>
    <mergeCell ref="D25:H25"/>
    <mergeCell ref="I25:J25"/>
    <mergeCell ref="K25:R25"/>
    <mergeCell ref="S25:W25"/>
    <mergeCell ref="X25:Y25"/>
    <mergeCell ref="Z25:AF25"/>
    <mergeCell ref="D28:H28"/>
    <mergeCell ref="I28:J28"/>
    <mergeCell ref="K28:R28"/>
    <mergeCell ref="S28:W28"/>
    <mergeCell ref="X28:Y28"/>
    <mergeCell ref="Z28:AF28"/>
    <mergeCell ref="D27:H27"/>
    <mergeCell ref="I27:J27"/>
    <mergeCell ref="K27:R27"/>
    <mergeCell ref="S27:W27"/>
    <mergeCell ref="X27:Y27"/>
    <mergeCell ref="Z27:AF27"/>
    <mergeCell ref="D30:H30"/>
    <mergeCell ref="I30:J30"/>
    <mergeCell ref="K30:R30"/>
    <mergeCell ref="S30:W30"/>
    <mergeCell ref="X30:Y30"/>
    <mergeCell ref="Z30:AF30"/>
    <mergeCell ref="D29:H29"/>
    <mergeCell ref="I29:J29"/>
    <mergeCell ref="K29:R29"/>
    <mergeCell ref="S29:W29"/>
    <mergeCell ref="X29:Y29"/>
    <mergeCell ref="Z29:AF29"/>
    <mergeCell ref="D32:H32"/>
    <mergeCell ref="I32:J32"/>
    <mergeCell ref="K32:R32"/>
    <mergeCell ref="S32:W32"/>
    <mergeCell ref="X32:Y32"/>
    <mergeCell ref="Z32:AF32"/>
    <mergeCell ref="D31:H31"/>
    <mergeCell ref="I31:J31"/>
    <mergeCell ref="K31:R31"/>
    <mergeCell ref="S31:W31"/>
    <mergeCell ref="X31:Y31"/>
    <mergeCell ref="Z31:AF31"/>
    <mergeCell ref="D34:H34"/>
    <mergeCell ref="I34:J34"/>
    <mergeCell ref="K34:R34"/>
    <mergeCell ref="S34:W34"/>
    <mergeCell ref="X34:Y34"/>
    <mergeCell ref="Z34:AF34"/>
    <mergeCell ref="D33:H33"/>
    <mergeCell ref="I33:J33"/>
    <mergeCell ref="K33:R33"/>
    <mergeCell ref="S33:W33"/>
    <mergeCell ref="X33:Y33"/>
    <mergeCell ref="Z33:AF33"/>
    <mergeCell ref="H39:L39"/>
    <mergeCell ref="N39:P39"/>
    <mergeCell ref="R39:W39"/>
    <mergeCell ref="D35:H35"/>
    <mergeCell ref="I35:J35"/>
    <mergeCell ref="K35:R35"/>
    <mergeCell ref="S35:W35"/>
    <mergeCell ref="X35:Y35"/>
    <mergeCell ref="Z35:AF3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BA3BA-F9B7-4812-A2CC-9AACFDDE55AD}">
  <dimension ref="B1:AP75"/>
  <sheetViews>
    <sheetView topLeftCell="A11" workbookViewId="0">
      <selection activeCell="N30" sqref="N30:W30"/>
    </sheetView>
  </sheetViews>
  <sheetFormatPr defaultColWidth="8.7109375" defaultRowHeight="15" x14ac:dyDescent="0.25"/>
  <cols>
    <col min="1" max="1" width="1.85546875" style="40" customWidth="1"/>
    <col min="2" max="2" width="0.140625" style="40" customWidth="1"/>
    <col min="3" max="3" width="0.42578125" style="40" customWidth="1"/>
    <col min="4" max="4" width="0" style="40" hidden="1" customWidth="1"/>
    <col min="5" max="5" width="0.140625" style="40" customWidth="1"/>
    <col min="6" max="6" width="1.42578125" style="40" customWidth="1"/>
    <col min="7" max="7" width="0.5703125" style="40" customWidth="1"/>
    <col min="8" max="8" width="9.28515625" style="40" customWidth="1"/>
    <col min="9" max="9" width="0.42578125" style="40" customWidth="1"/>
    <col min="10" max="10" width="0.5703125" style="40" customWidth="1"/>
    <col min="11" max="11" width="0.140625" style="40" customWidth="1"/>
    <col min="12" max="12" width="1.42578125" style="40" customWidth="1"/>
    <col min="13" max="13" width="14.42578125" style="40" customWidth="1"/>
    <col min="14" max="14" width="3.42578125" style="40" customWidth="1"/>
    <col min="15" max="15" width="8.5703125" style="40" customWidth="1"/>
    <col min="16" max="16" width="1.5703125" style="40" customWidth="1"/>
    <col min="17" max="17" width="1" style="40" customWidth="1"/>
    <col min="18" max="18" width="4.5703125" style="40" customWidth="1"/>
    <col min="19" max="19" width="2.140625" style="40" customWidth="1"/>
    <col min="20" max="20" width="3" style="40" customWidth="1"/>
    <col min="21" max="21" width="0.85546875" style="40" customWidth="1"/>
    <col min="22" max="22" width="5.28515625" style="40" customWidth="1"/>
    <col min="23" max="23" width="11.7109375" style="40" customWidth="1"/>
    <col min="24" max="24" width="0.140625" style="40" customWidth="1"/>
    <col min="25" max="25" width="3.140625" style="40" customWidth="1"/>
    <col min="26" max="26" width="0" style="40" hidden="1" customWidth="1"/>
    <col min="27" max="27" width="5.42578125" style="40" customWidth="1"/>
    <col min="28" max="28" width="0.140625" style="40" customWidth="1"/>
    <col min="29" max="29" width="2.140625" style="40" customWidth="1"/>
    <col min="30" max="30" width="0.140625" style="40" customWidth="1"/>
    <col min="31" max="31" width="4" style="40" customWidth="1"/>
    <col min="32" max="32" width="9.42578125" style="40" customWidth="1"/>
    <col min="33" max="33" width="0.140625" style="40" customWidth="1"/>
    <col min="34" max="34" width="1.140625" style="40" customWidth="1"/>
    <col min="35" max="35" width="0.7109375" style="40" customWidth="1"/>
    <col min="36" max="36" width="7.140625" style="40" customWidth="1"/>
    <col min="37" max="37" width="1.5703125" style="40" customWidth="1"/>
    <col min="38" max="38" width="0" style="40" hidden="1" customWidth="1"/>
    <col min="39" max="39" width="0.140625" style="40" customWidth="1"/>
    <col min="40" max="40" width="0.5703125" style="40" customWidth="1"/>
    <col min="41" max="41" width="0" style="40" hidden="1" customWidth="1"/>
    <col min="42" max="42" width="0.140625" style="40" customWidth="1"/>
    <col min="43" max="43" width="0" style="40" hidden="1" customWidth="1"/>
    <col min="44" max="44" width="2.85546875" style="40" customWidth="1"/>
    <col min="45" max="16384" width="8.7109375" style="40"/>
  </cols>
  <sheetData>
    <row r="1" spans="4:39" ht="12.6" customHeight="1" x14ac:dyDescent="0.25"/>
    <row r="2" spans="4:39" ht="18.75" customHeight="1" x14ac:dyDescent="0.25">
      <c r="T2" s="45"/>
      <c r="U2" s="45"/>
      <c r="V2" s="45"/>
      <c r="W2" s="45"/>
      <c r="X2" s="45"/>
      <c r="Y2" s="45"/>
    </row>
    <row r="3" spans="4:39" ht="18" customHeight="1" x14ac:dyDescent="0.25">
      <c r="T3" s="45"/>
      <c r="U3" s="45"/>
      <c r="V3" s="45"/>
      <c r="W3" s="45"/>
      <c r="X3" s="45"/>
      <c r="Y3" s="45"/>
      <c r="AC3" s="44" t="s">
        <v>18</v>
      </c>
      <c r="AD3" s="45"/>
      <c r="AE3" s="45"/>
      <c r="AF3" s="45"/>
      <c r="AG3" s="45"/>
      <c r="AH3" s="45"/>
      <c r="AJ3" s="49">
        <v>1</v>
      </c>
      <c r="AK3" s="45"/>
      <c r="AL3" s="45"/>
      <c r="AM3" s="45"/>
    </row>
    <row r="4" spans="4:39" ht="26.25" customHeight="1" x14ac:dyDescent="0.25">
      <c r="T4" s="45"/>
      <c r="U4" s="45"/>
      <c r="V4" s="45"/>
      <c r="W4" s="45"/>
      <c r="X4" s="45"/>
      <c r="Y4" s="45"/>
    </row>
    <row r="5" spans="4:39" ht="3.95" customHeight="1" x14ac:dyDescent="0.25"/>
    <row r="6" spans="4:39" ht="10.7" customHeight="1" x14ac:dyDescent="0.25">
      <c r="O6" s="57" t="s">
        <v>19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4:39" ht="2.1" customHeight="1" x14ac:dyDescent="0.25"/>
    <row r="8" spans="4:39" ht="10.35" customHeight="1" x14ac:dyDescent="0.25">
      <c r="O8" s="58" t="s">
        <v>20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4:39" ht="2.1" customHeight="1" x14ac:dyDescent="0.25"/>
    <row r="10" spans="4:39" ht="11.25" customHeight="1" x14ac:dyDescent="0.25">
      <c r="O10" s="59" t="s">
        <v>21</v>
      </c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1" spans="4:39" ht="31.7" customHeight="1" x14ac:dyDescent="0.25"/>
    <row r="12" spans="4:39" ht="2.25" customHeight="1" x14ac:dyDescent="0.25"/>
    <row r="13" spans="4:39" ht="0.95" customHeight="1" x14ac:dyDescent="0.25"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</row>
    <row r="14" spans="4:39" ht="11.25" customHeight="1" x14ac:dyDescent="0.25">
      <c r="D14" s="49" t="s">
        <v>22</v>
      </c>
      <c r="E14" s="45"/>
      <c r="F14" s="45"/>
      <c r="G14" s="45"/>
      <c r="H14" s="45"/>
      <c r="I14" s="45"/>
      <c r="J14" s="45"/>
      <c r="K14" s="45"/>
      <c r="L14" s="45"/>
      <c r="M14" s="49" t="s">
        <v>78</v>
      </c>
      <c r="N14" s="45"/>
      <c r="O14" s="45"/>
      <c r="P14" s="45"/>
      <c r="Q14" s="45"/>
      <c r="R14" s="49" t="s">
        <v>24</v>
      </c>
      <c r="S14" s="45"/>
      <c r="T14" s="45"/>
      <c r="U14" s="45"/>
      <c r="V14" s="45"/>
      <c r="W14" s="45"/>
      <c r="X14" s="45"/>
      <c r="Y14" s="45"/>
      <c r="Z14" s="45"/>
      <c r="AA14" s="56" t="s">
        <v>25</v>
      </c>
      <c r="AB14" s="45"/>
      <c r="AC14" s="45"/>
      <c r="AD14" s="45"/>
      <c r="AE14" s="45"/>
      <c r="AF14" s="49" t="s">
        <v>26</v>
      </c>
      <c r="AG14" s="45"/>
      <c r="AH14" s="45"/>
      <c r="AI14" s="45"/>
      <c r="AJ14" s="45"/>
      <c r="AK14" s="45"/>
    </row>
    <row r="15" spans="4:39" ht="11.25" customHeight="1" x14ac:dyDescent="0.25">
      <c r="D15" s="49" t="s">
        <v>27</v>
      </c>
      <c r="E15" s="45"/>
      <c r="F15" s="45"/>
      <c r="G15" s="45"/>
      <c r="H15" s="45"/>
      <c r="I15" s="45"/>
      <c r="J15" s="45"/>
      <c r="K15" s="45"/>
      <c r="L15" s="45"/>
      <c r="M15" s="49" t="s">
        <v>79</v>
      </c>
      <c r="N15" s="45"/>
      <c r="O15" s="45"/>
      <c r="P15" s="45"/>
      <c r="Q15" s="45"/>
      <c r="R15" s="49" t="s">
        <v>24</v>
      </c>
      <c r="S15" s="45"/>
      <c r="T15" s="45"/>
      <c r="U15" s="45"/>
      <c r="V15" s="45"/>
      <c r="W15" s="45"/>
      <c r="X15" s="45"/>
      <c r="Y15" s="45"/>
      <c r="Z15" s="45"/>
      <c r="AA15" s="56" t="s">
        <v>29</v>
      </c>
      <c r="AB15" s="45"/>
      <c r="AC15" s="45"/>
      <c r="AD15" s="45"/>
      <c r="AE15" s="45"/>
      <c r="AF15" s="49" t="s">
        <v>80</v>
      </c>
      <c r="AG15" s="45"/>
      <c r="AH15" s="45"/>
      <c r="AI15" s="45"/>
      <c r="AJ15" s="45"/>
      <c r="AK15" s="45"/>
    </row>
    <row r="16" spans="4:39" ht="12" customHeight="1" x14ac:dyDescent="0.25">
      <c r="D16" s="49" t="s">
        <v>31</v>
      </c>
      <c r="E16" s="45"/>
      <c r="F16" s="45"/>
      <c r="G16" s="45"/>
      <c r="H16" s="45"/>
      <c r="I16" s="45"/>
      <c r="J16" s="45"/>
      <c r="K16" s="45"/>
      <c r="L16" s="45"/>
      <c r="M16" s="49" t="s">
        <v>81</v>
      </c>
      <c r="N16" s="45"/>
      <c r="O16" s="45"/>
      <c r="P16" s="45"/>
      <c r="Q16" s="45"/>
      <c r="R16" s="49" t="s">
        <v>24</v>
      </c>
      <c r="S16" s="45"/>
      <c r="T16" s="45"/>
      <c r="U16" s="45"/>
      <c r="V16" s="45"/>
      <c r="W16" s="45"/>
      <c r="X16" s="45"/>
      <c r="Y16" s="45"/>
      <c r="Z16" s="45"/>
      <c r="AA16" s="56" t="s">
        <v>33</v>
      </c>
      <c r="AB16" s="45"/>
      <c r="AC16" s="45"/>
      <c r="AD16" s="45"/>
      <c r="AE16" s="45"/>
      <c r="AF16" s="49" t="s">
        <v>82</v>
      </c>
      <c r="AG16" s="45"/>
      <c r="AH16" s="45"/>
      <c r="AI16" s="45"/>
      <c r="AJ16" s="45"/>
      <c r="AK16" s="45"/>
    </row>
    <row r="17" spans="3:40" ht="11.25" customHeight="1" x14ac:dyDescent="0.25">
      <c r="D17" s="44" t="s">
        <v>35</v>
      </c>
      <c r="E17" s="45"/>
      <c r="F17" s="45"/>
      <c r="G17" s="45"/>
      <c r="H17" s="45"/>
      <c r="I17" s="45"/>
      <c r="J17" s="45"/>
      <c r="K17" s="45"/>
      <c r="L17" s="45"/>
      <c r="M17" s="44" t="s">
        <v>36</v>
      </c>
      <c r="N17" s="45"/>
      <c r="O17" s="45"/>
      <c r="P17" s="45"/>
      <c r="Q17" s="45"/>
      <c r="R17" s="46" t="s">
        <v>37</v>
      </c>
      <c r="S17" s="45"/>
      <c r="T17" s="45"/>
      <c r="U17" s="45"/>
      <c r="V17" s="45"/>
      <c r="W17" s="45"/>
      <c r="X17" s="45"/>
      <c r="Y17" s="45"/>
      <c r="Z17" s="45"/>
      <c r="AA17" s="44" t="s">
        <v>24</v>
      </c>
      <c r="AB17" s="45"/>
      <c r="AC17" s="45"/>
      <c r="AD17" s="45"/>
      <c r="AE17" s="45"/>
      <c r="AF17" s="44" t="s">
        <v>24</v>
      </c>
      <c r="AG17" s="45"/>
      <c r="AH17" s="45"/>
      <c r="AI17" s="45"/>
      <c r="AJ17" s="45"/>
      <c r="AK17" s="45"/>
    </row>
    <row r="18" spans="3:40" ht="6.2" customHeight="1" x14ac:dyDescent="0.25"/>
    <row r="19" spans="3:40" ht="2.4500000000000002" customHeight="1" x14ac:dyDescent="0.25"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pans="3:40" x14ac:dyDescent="0.25">
      <c r="C20" s="49" t="s">
        <v>87</v>
      </c>
      <c r="D20" s="45"/>
      <c r="E20" s="45"/>
      <c r="F20" s="54" t="s">
        <v>69</v>
      </c>
      <c r="G20" s="52"/>
      <c r="H20" s="52"/>
      <c r="I20" s="52"/>
      <c r="J20" s="52"/>
      <c r="K20" s="55" t="s">
        <v>24</v>
      </c>
      <c r="L20" s="52"/>
      <c r="M20" s="52"/>
      <c r="N20" s="55" t="s">
        <v>24</v>
      </c>
      <c r="O20" s="52"/>
      <c r="P20" s="52"/>
      <c r="Q20" s="52"/>
      <c r="R20" s="52"/>
      <c r="S20" s="52"/>
      <c r="T20" s="52"/>
      <c r="U20" s="52"/>
      <c r="V20" s="52"/>
      <c r="W20" s="52"/>
      <c r="X20" s="51" t="s">
        <v>24</v>
      </c>
      <c r="Y20" s="52"/>
      <c r="Z20" s="52"/>
      <c r="AA20" s="52"/>
      <c r="AB20" s="52"/>
      <c r="AC20" s="52"/>
      <c r="AD20" s="51" t="s">
        <v>24</v>
      </c>
      <c r="AE20" s="52"/>
      <c r="AF20" s="52"/>
      <c r="AG20" s="51" t="s">
        <v>24</v>
      </c>
      <c r="AH20" s="52"/>
      <c r="AI20" s="52"/>
      <c r="AJ20" s="52"/>
      <c r="AK20" s="52"/>
      <c r="AL20" s="52"/>
      <c r="AM20" s="52"/>
      <c r="AN20" s="52"/>
    </row>
    <row r="21" spans="3:40" x14ac:dyDescent="0.25">
      <c r="C21" s="45"/>
      <c r="D21" s="45"/>
      <c r="E21" s="45"/>
      <c r="F21" s="53" t="s">
        <v>38</v>
      </c>
      <c r="G21" s="45"/>
      <c r="H21" s="45"/>
      <c r="I21" s="45"/>
      <c r="J21" s="45"/>
      <c r="K21" s="46" t="s">
        <v>39</v>
      </c>
      <c r="L21" s="45"/>
      <c r="M21" s="45"/>
      <c r="N21" s="46" t="s">
        <v>40</v>
      </c>
      <c r="O21" s="45"/>
      <c r="P21" s="45"/>
      <c r="Q21" s="45"/>
      <c r="R21" s="45"/>
      <c r="S21" s="45"/>
      <c r="T21" s="45"/>
      <c r="U21" s="45"/>
      <c r="V21" s="45"/>
      <c r="W21" s="45"/>
      <c r="X21" s="53" t="s">
        <v>41</v>
      </c>
      <c r="Y21" s="45"/>
      <c r="Z21" s="45"/>
      <c r="AA21" s="45"/>
      <c r="AB21" s="45"/>
      <c r="AC21" s="45"/>
      <c r="AD21" s="53" t="s">
        <v>42</v>
      </c>
      <c r="AE21" s="45"/>
      <c r="AF21" s="45"/>
      <c r="AG21" s="53" t="s">
        <v>43</v>
      </c>
      <c r="AH21" s="45"/>
      <c r="AI21" s="45"/>
      <c r="AJ21" s="45"/>
      <c r="AK21" s="45"/>
      <c r="AL21" s="45"/>
      <c r="AM21" s="45"/>
      <c r="AN21" s="45"/>
    </row>
    <row r="22" spans="3:40" x14ac:dyDescent="0.25">
      <c r="C22" s="45"/>
      <c r="D22" s="45"/>
      <c r="E22" s="45"/>
      <c r="F22" s="48">
        <v>44925</v>
      </c>
      <c r="G22" s="45"/>
      <c r="H22" s="45"/>
      <c r="I22" s="45"/>
      <c r="J22" s="45"/>
      <c r="K22" s="49" t="s">
        <v>44</v>
      </c>
      <c r="L22" s="45"/>
      <c r="M22" s="45"/>
      <c r="N22" s="49" t="s">
        <v>69</v>
      </c>
      <c r="O22" s="45"/>
      <c r="P22" s="45"/>
      <c r="Q22" s="45"/>
      <c r="R22" s="45"/>
      <c r="S22" s="45"/>
      <c r="T22" s="45"/>
      <c r="U22" s="45"/>
      <c r="V22" s="45"/>
      <c r="W22" s="45"/>
      <c r="X22" s="50">
        <v>31800</v>
      </c>
      <c r="Y22" s="45"/>
      <c r="Z22" s="45"/>
      <c r="AA22" s="45"/>
      <c r="AB22" s="45"/>
      <c r="AC22" s="45"/>
      <c r="AD22" s="50">
        <v>1000</v>
      </c>
      <c r="AE22" s="45"/>
      <c r="AF22" s="45"/>
      <c r="AG22" s="50">
        <v>32800</v>
      </c>
      <c r="AH22" s="45"/>
      <c r="AI22" s="45"/>
      <c r="AJ22" s="45"/>
      <c r="AK22" s="45"/>
      <c r="AL22" s="45"/>
      <c r="AM22" s="45"/>
      <c r="AN22" s="45"/>
    </row>
    <row r="23" spans="3:40" x14ac:dyDescent="0.25">
      <c r="C23" s="45"/>
      <c r="D23" s="45"/>
      <c r="E23" s="45"/>
      <c r="F23" s="48">
        <v>44933</v>
      </c>
      <c r="G23" s="45"/>
      <c r="H23" s="45"/>
      <c r="I23" s="45"/>
      <c r="J23" s="45"/>
      <c r="K23" s="49" t="s">
        <v>70</v>
      </c>
      <c r="L23" s="45"/>
      <c r="M23" s="45"/>
      <c r="N23" s="49" t="s">
        <v>88</v>
      </c>
      <c r="O23" s="45"/>
      <c r="P23" s="45"/>
      <c r="Q23" s="45"/>
      <c r="R23" s="45"/>
      <c r="S23" s="45"/>
      <c r="T23" s="45"/>
      <c r="U23" s="45"/>
      <c r="V23" s="45"/>
      <c r="W23" s="45"/>
      <c r="X23" s="50">
        <v>32800</v>
      </c>
      <c r="Y23" s="45"/>
      <c r="Z23" s="45"/>
      <c r="AA23" s="45"/>
      <c r="AB23" s="45"/>
      <c r="AC23" s="45"/>
      <c r="AD23" s="50">
        <v>19200</v>
      </c>
      <c r="AE23" s="45"/>
      <c r="AF23" s="45"/>
      <c r="AG23" s="50">
        <v>52000</v>
      </c>
      <c r="AH23" s="45"/>
      <c r="AI23" s="45"/>
      <c r="AJ23" s="45"/>
      <c r="AK23" s="45"/>
      <c r="AL23" s="45"/>
      <c r="AM23" s="45"/>
      <c r="AN23" s="45"/>
    </row>
    <row r="24" spans="3:40" x14ac:dyDescent="0.25">
      <c r="C24" s="45"/>
      <c r="D24" s="45"/>
      <c r="E24" s="45"/>
      <c r="F24" s="48">
        <v>44935</v>
      </c>
      <c r="G24" s="45"/>
      <c r="H24" s="45"/>
      <c r="I24" s="45"/>
      <c r="J24" s="45"/>
      <c r="K24" s="49" t="s">
        <v>70</v>
      </c>
      <c r="L24" s="45"/>
      <c r="M24" s="45"/>
      <c r="N24" s="49" t="s">
        <v>89</v>
      </c>
      <c r="O24" s="45"/>
      <c r="P24" s="45"/>
      <c r="Q24" s="45"/>
      <c r="R24" s="45"/>
      <c r="S24" s="45"/>
      <c r="T24" s="45"/>
      <c r="U24" s="45"/>
      <c r="V24" s="45"/>
      <c r="W24" s="45"/>
      <c r="X24" s="50">
        <v>52000</v>
      </c>
      <c r="Y24" s="45"/>
      <c r="Z24" s="45"/>
      <c r="AA24" s="45"/>
      <c r="AB24" s="45"/>
      <c r="AC24" s="45"/>
      <c r="AD24" s="50">
        <v>3500</v>
      </c>
      <c r="AE24" s="45"/>
      <c r="AF24" s="45"/>
      <c r="AG24" s="50">
        <v>55500</v>
      </c>
      <c r="AH24" s="45"/>
      <c r="AI24" s="45"/>
      <c r="AJ24" s="45"/>
      <c r="AK24" s="45"/>
      <c r="AL24" s="45"/>
      <c r="AM24" s="45"/>
      <c r="AN24" s="45"/>
    </row>
    <row r="25" spans="3:40" x14ac:dyDescent="0.25">
      <c r="C25" s="45"/>
      <c r="D25" s="45"/>
      <c r="E25" s="45"/>
      <c r="F25" s="48">
        <v>44936</v>
      </c>
      <c r="G25" s="45"/>
      <c r="H25" s="45"/>
      <c r="I25" s="45"/>
      <c r="J25" s="45"/>
      <c r="K25" s="49" t="s">
        <v>70</v>
      </c>
      <c r="L25" s="45"/>
      <c r="M25" s="45"/>
      <c r="N25" s="49" t="s">
        <v>90</v>
      </c>
      <c r="O25" s="45"/>
      <c r="P25" s="45"/>
      <c r="Q25" s="45"/>
      <c r="R25" s="45"/>
      <c r="S25" s="45"/>
      <c r="T25" s="45"/>
      <c r="U25" s="45"/>
      <c r="V25" s="45"/>
      <c r="W25" s="45"/>
      <c r="X25" s="50">
        <v>55500</v>
      </c>
      <c r="Y25" s="45"/>
      <c r="Z25" s="45"/>
      <c r="AA25" s="45"/>
      <c r="AB25" s="45"/>
      <c r="AC25" s="45"/>
      <c r="AD25" s="50">
        <v>3500</v>
      </c>
      <c r="AE25" s="45"/>
      <c r="AF25" s="45"/>
      <c r="AG25" s="50">
        <v>59000</v>
      </c>
      <c r="AH25" s="45"/>
      <c r="AI25" s="45"/>
      <c r="AJ25" s="45"/>
      <c r="AK25" s="45"/>
      <c r="AL25" s="45"/>
      <c r="AM25" s="45"/>
      <c r="AN25" s="45"/>
    </row>
    <row r="26" spans="3:40" x14ac:dyDescent="0.25">
      <c r="C26" s="45"/>
      <c r="D26" s="45"/>
      <c r="E26" s="45"/>
      <c r="F26" s="48">
        <v>44954</v>
      </c>
      <c r="G26" s="45"/>
      <c r="H26" s="45"/>
      <c r="I26" s="45"/>
      <c r="J26" s="45"/>
      <c r="K26" s="49" t="s">
        <v>45</v>
      </c>
      <c r="L26" s="45"/>
      <c r="M26" s="45"/>
      <c r="N26" s="49" t="s">
        <v>71</v>
      </c>
      <c r="O26" s="45"/>
      <c r="P26" s="45"/>
      <c r="Q26" s="45"/>
      <c r="R26" s="45"/>
      <c r="S26" s="45"/>
      <c r="T26" s="45"/>
      <c r="U26" s="45"/>
      <c r="V26" s="45"/>
      <c r="W26" s="45"/>
      <c r="X26" s="50">
        <v>59000</v>
      </c>
      <c r="Y26" s="45"/>
      <c r="Z26" s="45"/>
      <c r="AA26" s="45"/>
      <c r="AB26" s="45"/>
      <c r="AC26" s="45"/>
      <c r="AD26" s="50">
        <v>5233.33</v>
      </c>
      <c r="AE26" s="45"/>
      <c r="AF26" s="45"/>
      <c r="AG26" s="50">
        <v>64233.33</v>
      </c>
      <c r="AH26" s="45"/>
      <c r="AI26" s="45"/>
      <c r="AJ26" s="45"/>
      <c r="AK26" s="45"/>
      <c r="AL26" s="45"/>
      <c r="AM26" s="45"/>
      <c r="AN26" s="45"/>
    </row>
    <row r="27" spans="3:40" x14ac:dyDescent="0.25">
      <c r="C27" s="45"/>
      <c r="D27" s="45"/>
      <c r="E27" s="45"/>
      <c r="F27" s="48">
        <v>44954</v>
      </c>
      <c r="G27" s="45"/>
      <c r="H27" s="45"/>
      <c r="I27" s="45"/>
      <c r="J27" s="45"/>
      <c r="K27" s="49" t="s">
        <v>45</v>
      </c>
      <c r="L27" s="45"/>
      <c r="M27" s="45"/>
      <c r="N27" s="49" t="s">
        <v>46</v>
      </c>
      <c r="O27" s="45"/>
      <c r="P27" s="45"/>
      <c r="Q27" s="45"/>
      <c r="R27" s="45"/>
      <c r="S27" s="45"/>
      <c r="T27" s="45"/>
      <c r="U27" s="45"/>
      <c r="V27" s="45"/>
      <c r="W27" s="45"/>
      <c r="X27" s="50">
        <v>64233.33</v>
      </c>
      <c r="Y27" s="45"/>
      <c r="Z27" s="45"/>
      <c r="AA27" s="45"/>
      <c r="AB27" s="45"/>
      <c r="AC27" s="45"/>
      <c r="AD27" s="50">
        <v>-261.67</v>
      </c>
      <c r="AE27" s="45"/>
      <c r="AF27" s="45"/>
      <c r="AG27" s="50">
        <v>63971.66</v>
      </c>
      <c r="AH27" s="45"/>
      <c r="AI27" s="45"/>
      <c r="AJ27" s="45"/>
      <c r="AK27" s="45"/>
      <c r="AL27" s="45"/>
      <c r="AM27" s="45"/>
      <c r="AN27" s="45"/>
    </row>
    <row r="28" spans="3:40" x14ac:dyDescent="0.25">
      <c r="C28" s="45"/>
      <c r="D28" s="45"/>
      <c r="E28" s="45"/>
      <c r="F28" s="48">
        <v>44954</v>
      </c>
      <c r="G28" s="45"/>
      <c r="H28" s="45"/>
      <c r="I28" s="45"/>
      <c r="J28" s="45"/>
      <c r="K28" s="49" t="s">
        <v>70</v>
      </c>
      <c r="L28" s="45"/>
      <c r="M28" s="45"/>
      <c r="N28" s="49" t="s">
        <v>91</v>
      </c>
      <c r="O28" s="45"/>
      <c r="P28" s="45"/>
      <c r="Q28" s="45"/>
      <c r="R28" s="45"/>
      <c r="S28" s="45"/>
      <c r="T28" s="45"/>
      <c r="U28" s="45"/>
      <c r="V28" s="45"/>
      <c r="W28" s="45"/>
      <c r="X28" s="50">
        <v>63971.66</v>
      </c>
      <c r="Y28" s="45"/>
      <c r="Z28" s="45"/>
      <c r="AA28" s="45"/>
      <c r="AB28" s="45"/>
      <c r="AC28" s="45"/>
      <c r="AD28" s="50">
        <v>-4971.66</v>
      </c>
      <c r="AE28" s="45"/>
      <c r="AF28" s="45"/>
      <c r="AG28" s="50">
        <v>59000</v>
      </c>
      <c r="AH28" s="45"/>
      <c r="AI28" s="45"/>
      <c r="AJ28" s="45"/>
      <c r="AK28" s="45"/>
      <c r="AL28" s="45"/>
      <c r="AM28" s="45"/>
      <c r="AN28" s="45"/>
    </row>
    <row r="29" spans="3:40" x14ac:dyDescent="0.25">
      <c r="C29" s="45"/>
      <c r="D29" s="45"/>
      <c r="E29" s="45"/>
      <c r="F29" s="48">
        <v>44957</v>
      </c>
      <c r="G29" s="45"/>
      <c r="H29" s="45"/>
      <c r="I29" s="45"/>
      <c r="J29" s="45"/>
      <c r="K29" s="49" t="s">
        <v>70</v>
      </c>
      <c r="L29" s="45"/>
      <c r="M29" s="45"/>
      <c r="N29" s="49" t="s">
        <v>73</v>
      </c>
      <c r="O29" s="45"/>
      <c r="P29" s="45"/>
      <c r="Q29" s="45"/>
      <c r="R29" s="45"/>
      <c r="S29" s="45"/>
      <c r="T29" s="45"/>
      <c r="U29" s="45"/>
      <c r="V29" s="45"/>
      <c r="W29" s="45"/>
      <c r="X29" s="50">
        <v>59000</v>
      </c>
      <c r="Y29" s="45"/>
      <c r="Z29" s="45"/>
      <c r="AA29" s="45"/>
      <c r="AB29" s="45"/>
      <c r="AC29" s="45"/>
      <c r="AD29" s="50">
        <v>20000</v>
      </c>
      <c r="AE29" s="45"/>
      <c r="AF29" s="45"/>
      <c r="AG29" s="50">
        <v>79000</v>
      </c>
      <c r="AH29" s="45"/>
      <c r="AI29" s="45"/>
      <c r="AJ29" s="45"/>
      <c r="AK29" s="45"/>
      <c r="AL29" s="45"/>
      <c r="AM29" s="45"/>
      <c r="AN29" s="45"/>
    </row>
    <row r="30" spans="3:40" x14ac:dyDescent="0.25">
      <c r="C30" s="45"/>
      <c r="D30" s="45"/>
      <c r="E30" s="45"/>
      <c r="F30" s="48">
        <v>44957</v>
      </c>
      <c r="G30" s="45"/>
      <c r="H30" s="45"/>
      <c r="I30" s="45"/>
      <c r="J30" s="45"/>
      <c r="K30" s="49" t="s">
        <v>70</v>
      </c>
      <c r="L30" s="45"/>
      <c r="M30" s="45"/>
      <c r="N30" s="49" t="s">
        <v>73</v>
      </c>
      <c r="O30" s="45"/>
      <c r="P30" s="45"/>
      <c r="Q30" s="45"/>
      <c r="R30" s="45"/>
      <c r="S30" s="45"/>
      <c r="T30" s="45"/>
      <c r="U30" s="45"/>
      <c r="V30" s="45"/>
      <c r="W30" s="45"/>
      <c r="X30" s="50">
        <v>79000</v>
      </c>
      <c r="Y30" s="45"/>
      <c r="Z30" s="45"/>
      <c r="AA30" s="45"/>
      <c r="AB30" s="45"/>
      <c r="AC30" s="45"/>
      <c r="AD30" s="50">
        <v>1000</v>
      </c>
      <c r="AE30" s="45"/>
      <c r="AF30" s="45"/>
      <c r="AG30" s="50">
        <v>80000</v>
      </c>
      <c r="AH30" s="45"/>
      <c r="AI30" s="45"/>
      <c r="AJ30" s="45"/>
      <c r="AK30" s="45"/>
      <c r="AL30" s="45"/>
      <c r="AM30" s="45"/>
      <c r="AN30" s="45"/>
    </row>
    <row r="31" spans="3:40" x14ac:dyDescent="0.25">
      <c r="C31" s="45"/>
      <c r="D31" s="45"/>
      <c r="E31" s="45"/>
      <c r="F31" s="48">
        <v>44985</v>
      </c>
      <c r="G31" s="45"/>
      <c r="H31" s="45"/>
      <c r="I31" s="45"/>
      <c r="J31" s="45"/>
      <c r="K31" s="49" t="s">
        <v>49</v>
      </c>
      <c r="L31" s="45"/>
      <c r="M31" s="45"/>
      <c r="N31" s="49" t="s">
        <v>48</v>
      </c>
      <c r="O31" s="45"/>
      <c r="P31" s="45"/>
      <c r="Q31" s="45"/>
      <c r="R31" s="45"/>
      <c r="S31" s="45"/>
      <c r="T31" s="45"/>
      <c r="U31" s="45"/>
      <c r="V31" s="45"/>
      <c r="W31" s="45"/>
      <c r="X31" s="50">
        <v>80000</v>
      </c>
      <c r="Y31" s="45"/>
      <c r="Z31" s="45"/>
      <c r="AA31" s="45"/>
      <c r="AB31" s="45"/>
      <c r="AC31" s="45"/>
      <c r="AD31" s="50">
        <v>420000</v>
      </c>
      <c r="AE31" s="45"/>
      <c r="AF31" s="45"/>
      <c r="AG31" s="50">
        <v>500000</v>
      </c>
      <c r="AH31" s="45"/>
      <c r="AI31" s="45"/>
      <c r="AJ31" s="45"/>
      <c r="AK31" s="45"/>
      <c r="AL31" s="45"/>
      <c r="AM31" s="45"/>
      <c r="AN31" s="45"/>
    </row>
    <row r="32" spans="3:40" x14ac:dyDescent="0.25">
      <c r="C32" s="45"/>
      <c r="D32" s="45"/>
      <c r="E32" s="45"/>
      <c r="F32" s="48">
        <v>45016</v>
      </c>
      <c r="G32" s="45"/>
      <c r="H32" s="45"/>
      <c r="I32" s="45"/>
      <c r="J32" s="45"/>
      <c r="K32" s="49" t="s">
        <v>51</v>
      </c>
      <c r="L32" s="45"/>
      <c r="M32" s="45"/>
      <c r="N32" s="49" t="s">
        <v>52</v>
      </c>
      <c r="O32" s="45"/>
      <c r="P32" s="45"/>
      <c r="Q32" s="45"/>
      <c r="R32" s="45"/>
      <c r="S32" s="45"/>
      <c r="T32" s="45"/>
      <c r="U32" s="45"/>
      <c r="V32" s="45"/>
      <c r="W32" s="45"/>
      <c r="X32" s="50">
        <v>500000</v>
      </c>
      <c r="Y32" s="45"/>
      <c r="Z32" s="45"/>
      <c r="AA32" s="45"/>
      <c r="AB32" s="45"/>
      <c r="AC32" s="45"/>
      <c r="AD32" s="50">
        <v>500000</v>
      </c>
      <c r="AE32" s="45"/>
      <c r="AF32" s="45"/>
      <c r="AG32" s="50">
        <v>1000000</v>
      </c>
      <c r="AH32" s="45"/>
      <c r="AI32" s="45"/>
      <c r="AJ32" s="45"/>
      <c r="AK32" s="45"/>
      <c r="AL32" s="45"/>
      <c r="AM32" s="45"/>
      <c r="AN32" s="45"/>
    </row>
    <row r="33" spans="2:42" x14ac:dyDescent="0.25">
      <c r="C33" s="45"/>
      <c r="D33" s="45"/>
      <c r="E33" s="45"/>
      <c r="F33" s="48">
        <v>45044</v>
      </c>
      <c r="G33" s="45"/>
      <c r="H33" s="45"/>
      <c r="I33" s="45"/>
      <c r="J33" s="45"/>
      <c r="K33" s="49" t="s">
        <v>53</v>
      </c>
      <c r="L33" s="45"/>
      <c r="M33" s="45"/>
      <c r="N33" s="49" t="s">
        <v>54</v>
      </c>
      <c r="O33" s="45"/>
      <c r="P33" s="45"/>
      <c r="Q33" s="45"/>
      <c r="R33" s="45"/>
      <c r="S33" s="45"/>
      <c r="T33" s="45"/>
      <c r="U33" s="45"/>
      <c r="V33" s="45"/>
      <c r="W33" s="45"/>
      <c r="X33" s="50">
        <v>1000000</v>
      </c>
      <c r="Y33" s="45"/>
      <c r="Z33" s="45"/>
      <c r="AA33" s="45"/>
      <c r="AB33" s="45"/>
      <c r="AC33" s="45"/>
      <c r="AD33" s="50">
        <v>750000</v>
      </c>
      <c r="AE33" s="45"/>
      <c r="AF33" s="45"/>
      <c r="AG33" s="50">
        <v>1750000</v>
      </c>
      <c r="AH33" s="45"/>
      <c r="AI33" s="45"/>
      <c r="AJ33" s="45"/>
      <c r="AK33" s="45"/>
      <c r="AL33" s="45"/>
      <c r="AM33" s="45"/>
      <c r="AN33" s="45"/>
    </row>
    <row r="34" spans="2:42" ht="0" hidden="1" customHeight="1" x14ac:dyDescent="0.25"/>
    <row r="35" spans="2:42" ht="0.95" customHeight="1" x14ac:dyDescent="0.25"/>
    <row r="36" spans="2:42" ht="1.5" customHeight="1" x14ac:dyDescent="0.25"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</row>
    <row r="37" spans="2:42" x14ac:dyDescent="0.25">
      <c r="B37" s="49" t="s">
        <v>92</v>
      </c>
      <c r="C37" s="45"/>
      <c r="D37" s="45"/>
      <c r="E37" s="54" t="s">
        <v>93</v>
      </c>
      <c r="F37" s="52"/>
      <c r="G37" s="52"/>
      <c r="H37" s="52"/>
      <c r="I37" s="52"/>
      <c r="J37" s="52"/>
      <c r="K37" s="52"/>
      <c r="L37" s="55" t="s">
        <v>92</v>
      </c>
      <c r="M37" s="52"/>
      <c r="N37" s="55" t="s">
        <v>94</v>
      </c>
      <c r="O37" s="52"/>
      <c r="P37" s="52"/>
      <c r="Q37" s="52"/>
      <c r="R37" s="52"/>
      <c r="S37" s="61" t="s">
        <v>24</v>
      </c>
      <c r="T37" s="52"/>
      <c r="U37" s="52"/>
      <c r="V37" s="52"/>
      <c r="W37" s="55" t="s">
        <v>24</v>
      </c>
      <c r="X37" s="52"/>
      <c r="Y37" s="55" t="s">
        <v>24</v>
      </c>
      <c r="Z37" s="52"/>
      <c r="AA37" s="52"/>
      <c r="AB37" s="52"/>
      <c r="AC37" s="52"/>
      <c r="AD37" s="52"/>
      <c r="AE37" s="55" t="s">
        <v>24</v>
      </c>
      <c r="AF37" s="52"/>
      <c r="AG37" s="52"/>
      <c r="AH37" s="55" t="s">
        <v>24</v>
      </c>
      <c r="AI37" s="52"/>
      <c r="AJ37" s="52"/>
      <c r="AK37" s="52"/>
      <c r="AL37" s="52"/>
      <c r="AM37" s="52"/>
      <c r="AN37" s="52"/>
      <c r="AO37" s="52"/>
      <c r="AP37" s="52"/>
    </row>
    <row r="38" spans="2:42" x14ac:dyDescent="0.25">
      <c r="B38" s="45"/>
      <c r="C38" s="45"/>
      <c r="D38" s="45"/>
      <c r="E38" s="53" t="s">
        <v>95</v>
      </c>
      <c r="F38" s="45"/>
      <c r="G38" s="45"/>
      <c r="H38" s="45"/>
      <c r="I38" s="45"/>
      <c r="J38" s="45"/>
      <c r="K38" s="45"/>
      <c r="L38" s="60" t="s">
        <v>96</v>
      </c>
      <c r="M38" s="45"/>
      <c r="N38" s="60" t="s">
        <v>40</v>
      </c>
      <c r="O38" s="45"/>
      <c r="P38" s="45"/>
      <c r="Q38" s="45"/>
      <c r="R38" s="45"/>
      <c r="S38" s="60" t="s">
        <v>97</v>
      </c>
      <c r="T38" s="45"/>
      <c r="U38" s="45"/>
      <c r="V38" s="45"/>
      <c r="W38" s="53" t="s">
        <v>98</v>
      </c>
      <c r="X38" s="45"/>
      <c r="Y38" s="53" t="s">
        <v>99</v>
      </c>
      <c r="Z38" s="45"/>
      <c r="AA38" s="45"/>
      <c r="AB38" s="45"/>
      <c r="AC38" s="45"/>
      <c r="AD38" s="45"/>
      <c r="AE38" s="53" t="s">
        <v>100</v>
      </c>
      <c r="AF38" s="45"/>
      <c r="AG38" s="45"/>
      <c r="AH38" s="53" t="s">
        <v>43</v>
      </c>
      <c r="AI38" s="45"/>
      <c r="AJ38" s="45"/>
      <c r="AK38" s="45"/>
      <c r="AL38" s="45"/>
      <c r="AM38" s="45"/>
      <c r="AN38" s="45"/>
      <c r="AO38" s="45"/>
      <c r="AP38" s="45"/>
    </row>
    <row r="39" spans="2:42" x14ac:dyDescent="0.25">
      <c r="B39" s="45"/>
      <c r="C39" s="45"/>
      <c r="D39" s="45"/>
      <c r="E39" s="48">
        <v>44954</v>
      </c>
      <c r="F39" s="45"/>
      <c r="G39" s="45"/>
      <c r="H39" s="45"/>
      <c r="I39" s="45"/>
      <c r="J39" s="45"/>
      <c r="K39" s="45"/>
      <c r="L39" s="49" t="s">
        <v>45</v>
      </c>
      <c r="M39" s="45"/>
      <c r="N39" s="49" t="s">
        <v>47</v>
      </c>
      <c r="O39" s="45"/>
      <c r="P39" s="45"/>
      <c r="Q39" s="45"/>
      <c r="R39" s="45"/>
      <c r="S39" s="50">
        <v>425000</v>
      </c>
      <c r="T39" s="45"/>
      <c r="U39" s="45"/>
      <c r="V39" s="45"/>
      <c r="W39" s="50">
        <v>425000</v>
      </c>
      <c r="X39" s="45"/>
      <c r="Y39" s="50">
        <v>0</v>
      </c>
      <c r="Z39" s="45"/>
      <c r="AA39" s="45"/>
      <c r="AB39" s="45"/>
      <c r="AC39" s="45"/>
      <c r="AD39" s="45"/>
      <c r="AE39" s="50">
        <v>425000</v>
      </c>
      <c r="AF39" s="45"/>
      <c r="AG39" s="45"/>
      <c r="AH39" s="50">
        <v>0</v>
      </c>
      <c r="AI39" s="45"/>
      <c r="AJ39" s="45"/>
      <c r="AK39" s="45"/>
      <c r="AL39" s="45"/>
      <c r="AM39" s="45"/>
      <c r="AN39" s="45"/>
      <c r="AO39" s="45"/>
      <c r="AP39" s="45"/>
    </row>
    <row r="40" spans="2:42" x14ac:dyDescent="0.25">
      <c r="B40" s="45"/>
      <c r="C40" s="45"/>
      <c r="D40" s="45"/>
      <c r="E40" s="49" t="s">
        <v>24</v>
      </c>
      <c r="F40" s="45"/>
      <c r="G40" s="45"/>
      <c r="H40" s="45"/>
      <c r="I40" s="45"/>
      <c r="J40" s="45"/>
      <c r="K40" s="45"/>
      <c r="L40" s="49" t="s">
        <v>24</v>
      </c>
      <c r="M40" s="45"/>
      <c r="N40" s="53" t="s">
        <v>24</v>
      </c>
      <c r="O40" s="45"/>
      <c r="P40" s="45"/>
      <c r="Q40" s="45"/>
      <c r="R40" s="45"/>
      <c r="S40" s="49" t="s">
        <v>24</v>
      </c>
      <c r="T40" s="45"/>
      <c r="U40" s="45"/>
      <c r="V40" s="45"/>
      <c r="W40" s="49" t="s">
        <v>24</v>
      </c>
      <c r="X40" s="45"/>
      <c r="Y40" s="49" t="s">
        <v>24</v>
      </c>
      <c r="Z40" s="45"/>
      <c r="AA40" s="45"/>
      <c r="AB40" s="45"/>
      <c r="AC40" s="45"/>
      <c r="AD40" s="45"/>
      <c r="AE40" s="49" t="s">
        <v>24</v>
      </c>
      <c r="AF40" s="45"/>
      <c r="AG40" s="45"/>
      <c r="AH40" s="53" t="s">
        <v>24</v>
      </c>
      <c r="AI40" s="45"/>
      <c r="AJ40" s="45"/>
      <c r="AK40" s="45"/>
      <c r="AL40" s="45"/>
      <c r="AM40" s="45"/>
      <c r="AN40" s="45"/>
      <c r="AO40" s="45"/>
      <c r="AP40" s="45"/>
    </row>
    <row r="41" spans="2:42" x14ac:dyDescent="0.25">
      <c r="B41" s="49" t="s">
        <v>101</v>
      </c>
      <c r="C41" s="45"/>
      <c r="D41" s="45"/>
      <c r="E41" s="54" t="s">
        <v>93</v>
      </c>
      <c r="F41" s="52"/>
      <c r="G41" s="52"/>
      <c r="H41" s="52"/>
      <c r="I41" s="52"/>
      <c r="J41" s="52"/>
      <c r="K41" s="52"/>
      <c r="L41" s="55" t="s">
        <v>101</v>
      </c>
      <c r="M41" s="52"/>
      <c r="N41" s="55" t="s">
        <v>102</v>
      </c>
      <c r="O41" s="52"/>
      <c r="P41" s="52"/>
      <c r="Q41" s="52"/>
      <c r="R41" s="52"/>
      <c r="S41" s="61" t="s">
        <v>24</v>
      </c>
      <c r="T41" s="52"/>
      <c r="U41" s="52"/>
      <c r="V41" s="52"/>
      <c r="W41" s="55" t="s">
        <v>24</v>
      </c>
      <c r="X41" s="52"/>
      <c r="Y41" s="55" t="s">
        <v>24</v>
      </c>
      <c r="Z41" s="52"/>
      <c r="AA41" s="52"/>
      <c r="AB41" s="52"/>
      <c r="AC41" s="52"/>
      <c r="AD41" s="52"/>
      <c r="AE41" s="55" t="s">
        <v>24</v>
      </c>
      <c r="AF41" s="52"/>
      <c r="AG41" s="52"/>
      <c r="AH41" s="55" t="s">
        <v>24</v>
      </c>
      <c r="AI41" s="52"/>
      <c r="AJ41" s="52"/>
      <c r="AK41" s="52"/>
      <c r="AL41" s="52"/>
      <c r="AM41" s="52"/>
      <c r="AN41" s="52"/>
      <c r="AO41" s="52"/>
      <c r="AP41" s="52"/>
    </row>
    <row r="42" spans="2:42" x14ac:dyDescent="0.25">
      <c r="B42" s="45"/>
      <c r="C42" s="45"/>
      <c r="D42" s="45"/>
      <c r="E42" s="53" t="s">
        <v>95</v>
      </c>
      <c r="F42" s="45"/>
      <c r="G42" s="45"/>
      <c r="H42" s="45"/>
      <c r="I42" s="45"/>
      <c r="J42" s="45"/>
      <c r="K42" s="45"/>
      <c r="L42" s="60" t="s">
        <v>96</v>
      </c>
      <c r="M42" s="45"/>
      <c r="N42" s="60" t="s">
        <v>40</v>
      </c>
      <c r="O42" s="45"/>
      <c r="P42" s="45"/>
      <c r="Q42" s="45"/>
      <c r="R42" s="45"/>
      <c r="S42" s="60" t="s">
        <v>97</v>
      </c>
      <c r="T42" s="45"/>
      <c r="U42" s="45"/>
      <c r="V42" s="45"/>
      <c r="W42" s="53" t="s">
        <v>98</v>
      </c>
      <c r="X42" s="45"/>
      <c r="Y42" s="53" t="s">
        <v>99</v>
      </c>
      <c r="Z42" s="45"/>
      <c r="AA42" s="45"/>
      <c r="AB42" s="45"/>
      <c r="AC42" s="45"/>
      <c r="AD42" s="45"/>
      <c r="AE42" s="53" t="s">
        <v>100</v>
      </c>
      <c r="AF42" s="45"/>
      <c r="AG42" s="45"/>
      <c r="AH42" s="53" t="s">
        <v>43</v>
      </c>
      <c r="AI42" s="45"/>
      <c r="AJ42" s="45"/>
      <c r="AK42" s="45"/>
      <c r="AL42" s="45"/>
      <c r="AM42" s="45"/>
      <c r="AN42" s="45"/>
      <c r="AO42" s="45"/>
      <c r="AP42" s="45"/>
    </row>
    <row r="43" spans="2:42" x14ac:dyDescent="0.25">
      <c r="B43" s="45"/>
      <c r="C43" s="45"/>
      <c r="D43" s="45"/>
      <c r="E43" s="48">
        <v>45064</v>
      </c>
      <c r="F43" s="45"/>
      <c r="G43" s="45"/>
      <c r="H43" s="45"/>
      <c r="I43" s="45"/>
      <c r="J43" s="45"/>
      <c r="K43" s="45"/>
      <c r="L43" s="49" t="s">
        <v>103</v>
      </c>
      <c r="M43" s="45"/>
      <c r="N43" s="49" t="s">
        <v>104</v>
      </c>
      <c r="O43" s="45"/>
      <c r="P43" s="45"/>
      <c r="Q43" s="45"/>
      <c r="R43" s="45"/>
      <c r="S43" s="50">
        <v>0</v>
      </c>
      <c r="T43" s="45"/>
      <c r="U43" s="45"/>
      <c r="V43" s="45"/>
      <c r="W43" s="50">
        <v>-3100000</v>
      </c>
      <c r="X43" s="45"/>
      <c r="Y43" s="50">
        <v>0</v>
      </c>
      <c r="Z43" s="45"/>
      <c r="AA43" s="45"/>
      <c r="AB43" s="45"/>
      <c r="AC43" s="45"/>
      <c r="AD43" s="45"/>
      <c r="AE43" s="50">
        <v>-3100000</v>
      </c>
      <c r="AF43" s="45"/>
      <c r="AG43" s="45"/>
      <c r="AH43" s="50">
        <v>3100000</v>
      </c>
      <c r="AI43" s="45"/>
      <c r="AJ43" s="45"/>
      <c r="AK43" s="45"/>
      <c r="AL43" s="45"/>
      <c r="AM43" s="45"/>
      <c r="AN43" s="45"/>
      <c r="AO43" s="45"/>
      <c r="AP43" s="45"/>
    </row>
    <row r="44" spans="2:42" x14ac:dyDescent="0.25">
      <c r="B44" s="45"/>
      <c r="C44" s="45"/>
      <c r="D44" s="45"/>
      <c r="E44" s="48">
        <v>45107</v>
      </c>
      <c r="F44" s="45"/>
      <c r="G44" s="45"/>
      <c r="H44" s="45"/>
      <c r="I44" s="45"/>
      <c r="J44" s="45"/>
      <c r="K44" s="45"/>
      <c r="L44" s="49" t="s">
        <v>55</v>
      </c>
      <c r="M44" s="45"/>
      <c r="N44" s="49" t="s">
        <v>105</v>
      </c>
      <c r="O44" s="45"/>
      <c r="P44" s="45"/>
      <c r="Q44" s="45"/>
      <c r="R44" s="45"/>
      <c r="S44" s="50">
        <v>3100000</v>
      </c>
      <c r="T44" s="45"/>
      <c r="U44" s="45"/>
      <c r="V44" s="45"/>
      <c r="W44" s="50">
        <v>46895</v>
      </c>
      <c r="X44" s="45"/>
      <c r="Y44" s="50">
        <v>36166.699999999997</v>
      </c>
      <c r="Z44" s="45"/>
      <c r="AA44" s="45"/>
      <c r="AB44" s="45"/>
      <c r="AC44" s="45"/>
      <c r="AD44" s="45"/>
      <c r="AE44" s="50">
        <v>10728.3</v>
      </c>
      <c r="AF44" s="45"/>
      <c r="AG44" s="45"/>
      <c r="AH44" s="50">
        <v>3089271.7</v>
      </c>
      <c r="AI44" s="45"/>
      <c r="AJ44" s="45"/>
      <c r="AK44" s="45"/>
      <c r="AL44" s="45"/>
      <c r="AM44" s="45"/>
      <c r="AN44" s="45"/>
      <c r="AO44" s="45"/>
      <c r="AP44" s="45"/>
    </row>
    <row r="45" spans="2:42" x14ac:dyDescent="0.25">
      <c r="B45" s="45"/>
      <c r="C45" s="45"/>
      <c r="D45" s="45"/>
      <c r="E45" s="48">
        <v>45107</v>
      </c>
      <c r="F45" s="45"/>
      <c r="G45" s="45"/>
      <c r="H45" s="45"/>
      <c r="I45" s="45"/>
      <c r="J45" s="45"/>
      <c r="K45" s="45"/>
      <c r="L45" s="49" t="s">
        <v>56</v>
      </c>
      <c r="M45" s="45"/>
      <c r="N45" s="49" t="s">
        <v>106</v>
      </c>
      <c r="O45" s="45"/>
      <c r="P45" s="45"/>
      <c r="Q45" s="45"/>
      <c r="R45" s="45"/>
      <c r="S45" s="50">
        <v>3089271.7</v>
      </c>
      <c r="T45" s="45"/>
      <c r="U45" s="45"/>
      <c r="V45" s="45"/>
      <c r="W45" s="50">
        <v>53820</v>
      </c>
      <c r="X45" s="45"/>
      <c r="Y45" s="50">
        <v>0</v>
      </c>
      <c r="Z45" s="45"/>
      <c r="AA45" s="45"/>
      <c r="AB45" s="45"/>
      <c r="AC45" s="45"/>
      <c r="AD45" s="45"/>
      <c r="AE45" s="50">
        <v>53820</v>
      </c>
      <c r="AF45" s="45"/>
      <c r="AG45" s="45"/>
      <c r="AH45" s="50">
        <v>3035451.7</v>
      </c>
      <c r="AI45" s="45"/>
      <c r="AJ45" s="45"/>
      <c r="AK45" s="45"/>
      <c r="AL45" s="45"/>
      <c r="AM45" s="45"/>
      <c r="AN45" s="45"/>
      <c r="AO45" s="45"/>
      <c r="AP45" s="45"/>
    </row>
    <row r="46" spans="2:42" x14ac:dyDescent="0.25">
      <c r="B46" s="45"/>
      <c r="C46" s="45"/>
      <c r="D46" s="45"/>
      <c r="E46" s="48">
        <v>45107</v>
      </c>
      <c r="F46" s="45"/>
      <c r="G46" s="45"/>
      <c r="H46" s="45"/>
      <c r="I46" s="45"/>
      <c r="J46" s="45"/>
      <c r="K46" s="45"/>
      <c r="L46" s="49" t="s">
        <v>56</v>
      </c>
      <c r="M46" s="45"/>
      <c r="N46" s="49" t="s">
        <v>106</v>
      </c>
      <c r="O46" s="45"/>
      <c r="P46" s="45"/>
      <c r="Q46" s="45"/>
      <c r="R46" s="45"/>
      <c r="S46" s="50">
        <v>3035451.7</v>
      </c>
      <c r="T46" s="45"/>
      <c r="U46" s="45"/>
      <c r="V46" s="45"/>
      <c r="W46" s="50">
        <v>54694</v>
      </c>
      <c r="X46" s="45"/>
      <c r="Y46" s="50">
        <v>0</v>
      </c>
      <c r="Z46" s="45"/>
      <c r="AA46" s="45"/>
      <c r="AB46" s="45"/>
      <c r="AC46" s="45"/>
      <c r="AD46" s="45"/>
      <c r="AE46" s="50">
        <v>54694</v>
      </c>
      <c r="AF46" s="45"/>
      <c r="AG46" s="45"/>
      <c r="AH46" s="50">
        <v>2980757.7</v>
      </c>
      <c r="AI46" s="45"/>
      <c r="AJ46" s="45"/>
      <c r="AK46" s="45"/>
      <c r="AL46" s="45"/>
      <c r="AM46" s="45"/>
      <c r="AN46" s="45"/>
      <c r="AO46" s="45"/>
      <c r="AP46" s="45"/>
    </row>
    <row r="47" spans="2:42" x14ac:dyDescent="0.25">
      <c r="B47" s="45"/>
      <c r="C47" s="45"/>
      <c r="D47" s="45"/>
      <c r="E47" s="48">
        <v>45113</v>
      </c>
      <c r="F47" s="45"/>
      <c r="G47" s="45"/>
      <c r="H47" s="45"/>
      <c r="I47" s="45"/>
      <c r="J47" s="45"/>
      <c r="K47" s="45"/>
      <c r="L47" s="49" t="s">
        <v>57</v>
      </c>
      <c r="M47" s="45"/>
      <c r="N47" s="49" t="s">
        <v>107</v>
      </c>
      <c r="O47" s="45"/>
      <c r="P47" s="45"/>
      <c r="Q47" s="45"/>
      <c r="R47" s="45"/>
      <c r="S47" s="50">
        <v>2980757.7</v>
      </c>
      <c r="T47" s="45"/>
      <c r="U47" s="45"/>
      <c r="V47" s="45"/>
      <c r="W47" s="50">
        <v>20300</v>
      </c>
      <c r="X47" s="45"/>
      <c r="Y47" s="50">
        <v>0</v>
      </c>
      <c r="Z47" s="45"/>
      <c r="AA47" s="45"/>
      <c r="AB47" s="45"/>
      <c r="AC47" s="45"/>
      <c r="AD47" s="45"/>
      <c r="AE47" s="50">
        <v>20300</v>
      </c>
      <c r="AF47" s="45"/>
      <c r="AG47" s="45"/>
      <c r="AH47" s="50">
        <v>2960457.7</v>
      </c>
      <c r="AI47" s="45"/>
      <c r="AJ47" s="45"/>
      <c r="AK47" s="45"/>
      <c r="AL47" s="45"/>
      <c r="AM47" s="45"/>
      <c r="AN47" s="45"/>
      <c r="AO47" s="45"/>
      <c r="AP47" s="45"/>
    </row>
    <row r="48" spans="2:42" x14ac:dyDescent="0.25">
      <c r="B48" s="45"/>
      <c r="C48" s="45"/>
      <c r="D48" s="45"/>
      <c r="E48" s="48">
        <v>45117</v>
      </c>
      <c r="F48" s="45"/>
      <c r="G48" s="45"/>
      <c r="H48" s="45"/>
      <c r="I48" s="45"/>
      <c r="J48" s="45"/>
      <c r="K48" s="45"/>
      <c r="L48" s="49" t="s">
        <v>57</v>
      </c>
      <c r="M48" s="45"/>
      <c r="N48" s="49" t="s">
        <v>108</v>
      </c>
      <c r="O48" s="45"/>
      <c r="P48" s="45"/>
      <c r="Q48" s="45"/>
      <c r="R48" s="45"/>
      <c r="S48" s="50">
        <v>2960457.7</v>
      </c>
      <c r="T48" s="45"/>
      <c r="U48" s="45"/>
      <c r="V48" s="45"/>
      <c r="W48" s="50">
        <v>3500</v>
      </c>
      <c r="X48" s="45"/>
      <c r="Y48" s="50">
        <v>0</v>
      </c>
      <c r="Z48" s="45"/>
      <c r="AA48" s="45"/>
      <c r="AB48" s="45"/>
      <c r="AC48" s="45"/>
      <c r="AD48" s="45"/>
      <c r="AE48" s="50">
        <v>3500</v>
      </c>
      <c r="AF48" s="45"/>
      <c r="AG48" s="45"/>
      <c r="AH48" s="50">
        <v>2956957.7</v>
      </c>
      <c r="AI48" s="45"/>
      <c r="AJ48" s="45"/>
      <c r="AK48" s="45"/>
      <c r="AL48" s="45"/>
      <c r="AM48" s="45"/>
      <c r="AN48" s="45"/>
      <c r="AO48" s="45"/>
      <c r="AP48" s="45"/>
    </row>
    <row r="49" spans="2:42" x14ac:dyDescent="0.25">
      <c r="B49" s="45"/>
      <c r="C49" s="45"/>
      <c r="D49" s="45"/>
      <c r="E49" s="48">
        <v>45117</v>
      </c>
      <c r="F49" s="45"/>
      <c r="G49" s="45"/>
      <c r="H49" s="45"/>
      <c r="I49" s="45"/>
      <c r="J49" s="45"/>
      <c r="K49" s="45"/>
      <c r="L49" s="49" t="s">
        <v>57</v>
      </c>
      <c r="M49" s="45"/>
      <c r="N49" s="49" t="s">
        <v>108</v>
      </c>
      <c r="O49" s="45"/>
      <c r="P49" s="45"/>
      <c r="Q49" s="45"/>
      <c r="R49" s="45"/>
      <c r="S49" s="50">
        <v>2956957.7</v>
      </c>
      <c r="T49" s="45"/>
      <c r="U49" s="45"/>
      <c r="V49" s="45"/>
      <c r="W49" s="50">
        <v>3500</v>
      </c>
      <c r="X49" s="45"/>
      <c r="Y49" s="50">
        <v>0</v>
      </c>
      <c r="Z49" s="45"/>
      <c r="AA49" s="45"/>
      <c r="AB49" s="45"/>
      <c r="AC49" s="45"/>
      <c r="AD49" s="45"/>
      <c r="AE49" s="50">
        <v>3500</v>
      </c>
      <c r="AF49" s="45"/>
      <c r="AG49" s="45"/>
      <c r="AH49" s="50">
        <v>2953457.7</v>
      </c>
      <c r="AI49" s="45"/>
      <c r="AJ49" s="45"/>
      <c r="AK49" s="45"/>
      <c r="AL49" s="45"/>
      <c r="AM49" s="45"/>
      <c r="AN49" s="45"/>
      <c r="AO49" s="45"/>
      <c r="AP49" s="45"/>
    </row>
    <row r="50" spans="2:42" x14ac:dyDescent="0.25">
      <c r="B50" s="45"/>
      <c r="C50" s="45"/>
      <c r="D50" s="45"/>
      <c r="E50" s="48">
        <v>45117</v>
      </c>
      <c r="F50" s="45"/>
      <c r="G50" s="45"/>
      <c r="H50" s="45"/>
      <c r="I50" s="45"/>
      <c r="J50" s="45"/>
      <c r="K50" s="45"/>
      <c r="L50" s="49" t="s">
        <v>57</v>
      </c>
      <c r="M50" s="45"/>
      <c r="N50" s="49" t="s">
        <v>108</v>
      </c>
      <c r="O50" s="45"/>
      <c r="P50" s="45"/>
      <c r="Q50" s="45"/>
      <c r="R50" s="45"/>
      <c r="S50" s="50">
        <v>2953457.7</v>
      </c>
      <c r="T50" s="45"/>
      <c r="U50" s="45"/>
      <c r="V50" s="45"/>
      <c r="W50" s="50">
        <v>1400</v>
      </c>
      <c r="X50" s="45"/>
      <c r="Y50" s="50">
        <v>0</v>
      </c>
      <c r="Z50" s="45"/>
      <c r="AA50" s="45"/>
      <c r="AB50" s="45"/>
      <c r="AC50" s="45"/>
      <c r="AD50" s="45"/>
      <c r="AE50" s="50">
        <v>1400</v>
      </c>
      <c r="AF50" s="45"/>
      <c r="AG50" s="45"/>
      <c r="AH50" s="50">
        <v>2952057.7</v>
      </c>
      <c r="AI50" s="45"/>
      <c r="AJ50" s="45"/>
      <c r="AK50" s="45"/>
      <c r="AL50" s="45"/>
      <c r="AM50" s="45"/>
      <c r="AN50" s="45"/>
      <c r="AO50" s="45"/>
      <c r="AP50" s="45"/>
    </row>
    <row r="51" spans="2:42" x14ac:dyDescent="0.25">
      <c r="B51" s="45"/>
      <c r="C51" s="45"/>
      <c r="D51" s="45"/>
      <c r="E51" s="48">
        <v>45118</v>
      </c>
      <c r="F51" s="45"/>
      <c r="G51" s="45"/>
      <c r="H51" s="45"/>
      <c r="I51" s="45"/>
      <c r="J51" s="45"/>
      <c r="K51" s="45"/>
      <c r="L51" s="49" t="s">
        <v>57</v>
      </c>
      <c r="M51" s="45"/>
      <c r="N51" s="49" t="s">
        <v>109</v>
      </c>
      <c r="O51" s="45"/>
      <c r="P51" s="45"/>
      <c r="Q51" s="45"/>
      <c r="R51" s="45"/>
      <c r="S51" s="50">
        <v>2952057.7</v>
      </c>
      <c r="T51" s="45"/>
      <c r="U51" s="45"/>
      <c r="V51" s="45"/>
      <c r="W51" s="50">
        <v>3500</v>
      </c>
      <c r="X51" s="45"/>
      <c r="Y51" s="50">
        <v>0</v>
      </c>
      <c r="Z51" s="45"/>
      <c r="AA51" s="45"/>
      <c r="AB51" s="45"/>
      <c r="AC51" s="45"/>
      <c r="AD51" s="45"/>
      <c r="AE51" s="50">
        <v>3500</v>
      </c>
      <c r="AF51" s="45"/>
      <c r="AG51" s="45"/>
      <c r="AH51" s="50">
        <v>2948557.7</v>
      </c>
      <c r="AI51" s="45"/>
      <c r="AJ51" s="45"/>
      <c r="AK51" s="45"/>
      <c r="AL51" s="45"/>
      <c r="AM51" s="45"/>
      <c r="AN51" s="45"/>
      <c r="AO51" s="45"/>
      <c r="AP51" s="45"/>
    </row>
    <row r="52" spans="2:42" x14ac:dyDescent="0.25">
      <c r="B52" s="45"/>
      <c r="C52" s="45"/>
      <c r="D52" s="45"/>
      <c r="E52" s="48">
        <v>45119</v>
      </c>
      <c r="F52" s="45"/>
      <c r="G52" s="45"/>
      <c r="H52" s="45"/>
      <c r="I52" s="45"/>
      <c r="J52" s="45"/>
      <c r="K52" s="45"/>
      <c r="L52" s="49" t="s">
        <v>57</v>
      </c>
      <c r="M52" s="45"/>
      <c r="N52" s="49" t="s">
        <v>110</v>
      </c>
      <c r="O52" s="45"/>
      <c r="P52" s="45"/>
      <c r="Q52" s="45"/>
      <c r="R52" s="45"/>
      <c r="S52" s="50">
        <v>2948557.7</v>
      </c>
      <c r="T52" s="45"/>
      <c r="U52" s="45"/>
      <c r="V52" s="45"/>
      <c r="W52" s="50">
        <v>3500</v>
      </c>
      <c r="X52" s="45"/>
      <c r="Y52" s="50">
        <v>0</v>
      </c>
      <c r="Z52" s="45"/>
      <c r="AA52" s="45"/>
      <c r="AB52" s="45"/>
      <c r="AC52" s="45"/>
      <c r="AD52" s="45"/>
      <c r="AE52" s="50">
        <v>3500</v>
      </c>
      <c r="AF52" s="45"/>
      <c r="AG52" s="45"/>
      <c r="AH52" s="50">
        <v>2945057.7</v>
      </c>
      <c r="AI52" s="45"/>
      <c r="AJ52" s="45"/>
      <c r="AK52" s="45"/>
      <c r="AL52" s="45"/>
      <c r="AM52" s="45"/>
      <c r="AN52" s="45"/>
      <c r="AO52" s="45"/>
      <c r="AP52" s="45"/>
    </row>
    <row r="53" spans="2:42" x14ac:dyDescent="0.25">
      <c r="B53" s="45"/>
      <c r="C53" s="45"/>
      <c r="D53" s="45"/>
      <c r="E53" s="48">
        <v>45118</v>
      </c>
      <c r="F53" s="45"/>
      <c r="G53" s="45"/>
      <c r="H53" s="45"/>
      <c r="I53" s="45"/>
      <c r="J53" s="45"/>
      <c r="K53" s="45"/>
      <c r="L53" s="49" t="s">
        <v>57</v>
      </c>
      <c r="M53" s="45"/>
      <c r="N53" s="49" t="s">
        <v>111</v>
      </c>
      <c r="O53" s="45"/>
      <c r="P53" s="45"/>
      <c r="Q53" s="45"/>
      <c r="R53" s="45"/>
      <c r="S53" s="50">
        <v>2945057.7</v>
      </c>
      <c r="T53" s="45"/>
      <c r="U53" s="45"/>
      <c r="V53" s="45"/>
      <c r="W53" s="50">
        <v>3500</v>
      </c>
      <c r="X53" s="45"/>
      <c r="Y53" s="50">
        <v>0</v>
      </c>
      <c r="Z53" s="45"/>
      <c r="AA53" s="45"/>
      <c r="AB53" s="45"/>
      <c r="AC53" s="45"/>
      <c r="AD53" s="45"/>
      <c r="AE53" s="50">
        <v>3500</v>
      </c>
      <c r="AF53" s="45"/>
      <c r="AG53" s="45"/>
      <c r="AH53" s="50">
        <v>2941557.7</v>
      </c>
      <c r="AI53" s="45"/>
      <c r="AJ53" s="45"/>
      <c r="AK53" s="45"/>
      <c r="AL53" s="45"/>
      <c r="AM53" s="45"/>
      <c r="AN53" s="45"/>
      <c r="AO53" s="45"/>
      <c r="AP53" s="45"/>
    </row>
    <row r="54" spans="2:42" x14ac:dyDescent="0.25">
      <c r="B54" s="45"/>
      <c r="C54" s="45"/>
      <c r="D54" s="45"/>
      <c r="E54" s="48">
        <v>45122</v>
      </c>
      <c r="F54" s="45"/>
      <c r="G54" s="45"/>
      <c r="H54" s="45"/>
      <c r="I54" s="45"/>
      <c r="J54" s="45"/>
      <c r="K54" s="45"/>
      <c r="L54" s="49" t="s">
        <v>57</v>
      </c>
      <c r="M54" s="45"/>
      <c r="N54" s="49" t="s">
        <v>112</v>
      </c>
      <c r="O54" s="45"/>
      <c r="P54" s="45"/>
      <c r="Q54" s="45"/>
      <c r="R54" s="45"/>
      <c r="S54" s="50">
        <v>2941557.7</v>
      </c>
      <c r="T54" s="45"/>
      <c r="U54" s="45"/>
      <c r="V54" s="45"/>
      <c r="W54" s="50">
        <v>3000</v>
      </c>
      <c r="X54" s="45"/>
      <c r="Y54" s="50">
        <v>0</v>
      </c>
      <c r="Z54" s="45"/>
      <c r="AA54" s="45"/>
      <c r="AB54" s="45"/>
      <c r="AC54" s="45"/>
      <c r="AD54" s="45"/>
      <c r="AE54" s="50">
        <v>3000</v>
      </c>
      <c r="AF54" s="45"/>
      <c r="AG54" s="45"/>
      <c r="AH54" s="50">
        <v>2938557.7</v>
      </c>
      <c r="AI54" s="45"/>
      <c r="AJ54" s="45"/>
      <c r="AK54" s="45"/>
      <c r="AL54" s="45"/>
      <c r="AM54" s="45"/>
      <c r="AN54" s="45"/>
      <c r="AO54" s="45"/>
      <c r="AP54" s="45"/>
    </row>
    <row r="55" spans="2:42" x14ac:dyDescent="0.25">
      <c r="B55" s="45"/>
      <c r="C55" s="45"/>
      <c r="D55" s="45"/>
      <c r="E55" s="48">
        <v>45138</v>
      </c>
      <c r="F55" s="45"/>
      <c r="G55" s="45"/>
      <c r="H55" s="45"/>
      <c r="I55" s="45"/>
      <c r="J55" s="45"/>
      <c r="K55" s="45"/>
      <c r="L55" s="49" t="s">
        <v>83</v>
      </c>
      <c r="M55" s="45"/>
      <c r="N55" s="49" t="s">
        <v>105</v>
      </c>
      <c r="O55" s="45"/>
      <c r="P55" s="45"/>
      <c r="Q55" s="45"/>
      <c r="R55" s="45"/>
      <c r="S55" s="50">
        <v>2938557.7</v>
      </c>
      <c r="T55" s="45"/>
      <c r="U55" s="45"/>
      <c r="V55" s="45"/>
      <c r="W55" s="50">
        <v>46895</v>
      </c>
      <c r="X55" s="45"/>
      <c r="Y55" s="50">
        <v>34359.050000000003</v>
      </c>
      <c r="Z55" s="45"/>
      <c r="AA55" s="45"/>
      <c r="AB55" s="45"/>
      <c r="AC55" s="45"/>
      <c r="AD55" s="45"/>
      <c r="AE55" s="50">
        <v>12535.95</v>
      </c>
      <c r="AF55" s="45"/>
      <c r="AG55" s="45"/>
      <c r="AH55" s="50">
        <v>2926021.75</v>
      </c>
      <c r="AI55" s="45"/>
      <c r="AJ55" s="45"/>
      <c r="AK55" s="45"/>
      <c r="AL55" s="45"/>
      <c r="AM55" s="45"/>
      <c r="AN55" s="45"/>
      <c r="AO55" s="45"/>
      <c r="AP55" s="45"/>
    </row>
    <row r="56" spans="2:42" x14ac:dyDescent="0.25">
      <c r="B56" s="45"/>
      <c r="C56" s="45"/>
      <c r="D56" s="45"/>
      <c r="E56" s="48">
        <v>45139</v>
      </c>
      <c r="F56" s="45"/>
      <c r="G56" s="45"/>
      <c r="H56" s="45"/>
      <c r="I56" s="45"/>
      <c r="J56" s="45"/>
      <c r="K56" s="45"/>
      <c r="L56" s="49" t="s">
        <v>58</v>
      </c>
      <c r="M56" s="45"/>
      <c r="N56" s="49" t="s">
        <v>113</v>
      </c>
      <c r="O56" s="45"/>
      <c r="P56" s="45"/>
      <c r="Q56" s="45"/>
      <c r="R56" s="45"/>
      <c r="S56" s="50">
        <v>2926021.75</v>
      </c>
      <c r="T56" s="45"/>
      <c r="U56" s="45"/>
      <c r="V56" s="45"/>
      <c r="W56" s="50">
        <v>150000</v>
      </c>
      <c r="X56" s="45"/>
      <c r="Y56" s="50">
        <v>0</v>
      </c>
      <c r="Z56" s="45"/>
      <c r="AA56" s="45"/>
      <c r="AB56" s="45"/>
      <c r="AC56" s="45"/>
      <c r="AD56" s="45"/>
      <c r="AE56" s="50">
        <v>150000</v>
      </c>
      <c r="AF56" s="45"/>
      <c r="AG56" s="45"/>
      <c r="AH56" s="50">
        <v>2776021.75</v>
      </c>
      <c r="AI56" s="45"/>
      <c r="AJ56" s="45"/>
      <c r="AK56" s="45"/>
      <c r="AL56" s="45"/>
      <c r="AM56" s="45"/>
      <c r="AN56" s="45"/>
      <c r="AO56" s="45"/>
      <c r="AP56" s="45"/>
    </row>
    <row r="57" spans="2:42" x14ac:dyDescent="0.25">
      <c r="B57" s="45"/>
      <c r="C57" s="45"/>
      <c r="D57" s="45"/>
      <c r="E57" s="48">
        <v>45167</v>
      </c>
      <c r="F57" s="45"/>
      <c r="G57" s="45"/>
      <c r="H57" s="45"/>
      <c r="I57" s="45"/>
      <c r="J57" s="45"/>
      <c r="K57" s="45"/>
      <c r="L57" s="49" t="s">
        <v>114</v>
      </c>
      <c r="M57" s="45"/>
      <c r="N57" s="49" t="s">
        <v>115</v>
      </c>
      <c r="O57" s="45"/>
      <c r="P57" s="45"/>
      <c r="Q57" s="45"/>
      <c r="R57" s="45"/>
      <c r="S57" s="50">
        <v>2776021.75</v>
      </c>
      <c r="T57" s="45"/>
      <c r="U57" s="45"/>
      <c r="V57" s="45"/>
      <c r="W57" s="50">
        <v>488800</v>
      </c>
      <c r="X57" s="45"/>
      <c r="Y57" s="50">
        <v>0</v>
      </c>
      <c r="Z57" s="45"/>
      <c r="AA57" s="45"/>
      <c r="AB57" s="45"/>
      <c r="AC57" s="45"/>
      <c r="AD57" s="45"/>
      <c r="AE57" s="50">
        <v>488800</v>
      </c>
      <c r="AF57" s="45"/>
      <c r="AG57" s="45"/>
      <c r="AH57" s="50">
        <v>2287221.75</v>
      </c>
      <c r="AI57" s="45"/>
      <c r="AJ57" s="45"/>
      <c r="AK57" s="45"/>
      <c r="AL57" s="45"/>
      <c r="AM57" s="45"/>
      <c r="AN57" s="45"/>
      <c r="AO57" s="45"/>
      <c r="AP57" s="45"/>
    </row>
    <row r="58" spans="2:42" x14ac:dyDescent="0.25">
      <c r="B58" s="45"/>
      <c r="C58" s="45"/>
      <c r="D58" s="45"/>
      <c r="E58" s="48">
        <v>45169</v>
      </c>
      <c r="F58" s="45"/>
      <c r="G58" s="45"/>
      <c r="H58" s="45"/>
      <c r="I58" s="45"/>
      <c r="J58" s="45"/>
      <c r="K58" s="45"/>
      <c r="L58" s="49" t="s">
        <v>60</v>
      </c>
      <c r="M58" s="45"/>
      <c r="N58" s="49" t="s">
        <v>61</v>
      </c>
      <c r="O58" s="45"/>
      <c r="P58" s="45"/>
      <c r="Q58" s="45"/>
      <c r="R58" s="45"/>
      <c r="S58" s="50">
        <v>2287221.75</v>
      </c>
      <c r="T58" s="45"/>
      <c r="U58" s="45"/>
      <c r="V58" s="45"/>
      <c r="W58" s="50">
        <v>232386.95</v>
      </c>
      <c r="X58" s="45"/>
      <c r="Y58" s="50">
        <v>32386.95</v>
      </c>
      <c r="Z58" s="45"/>
      <c r="AA58" s="45"/>
      <c r="AB58" s="45"/>
      <c r="AC58" s="45"/>
      <c r="AD58" s="45"/>
      <c r="AE58" s="50">
        <v>200000</v>
      </c>
      <c r="AF58" s="45"/>
      <c r="AG58" s="45"/>
      <c r="AH58" s="50">
        <v>2087221.75</v>
      </c>
      <c r="AI58" s="45"/>
      <c r="AJ58" s="45"/>
      <c r="AK58" s="45"/>
      <c r="AL58" s="45"/>
      <c r="AM58" s="45"/>
      <c r="AN58" s="45"/>
      <c r="AO58" s="45"/>
      <c r="AP58" s="45"/>
    </row>
    <row r="59" spans="2:42" x14ac:dyDescent="0.25">
      <c r="B59" s="45"/>
      <c r="C59" s="45"/>
      <c r="D59" s="45"/>
      <c r="E59" s="48">
        <v>45169</v>
      </c>
      <c r="F59" s="45"/>
      <c r="G59" s="45"/>
      <c r="H59" s="45"/>
      <c r="I59" s="45"/>
      <c r="J59" s="45"/>
      <c r="K59" s="45"/>
      <c r="L59" s="49" t="s">
        <v>60</v>
      </c>
      <c r="M59" s="45"/>
      <c r="N59" s="49" t="s">
        <v>61</v>
      </c>
      <c r="O59" s="45"/>
      <c r="P59" s="45"/>
      <c r="Q59" s="45"/>
      <c r="R59" s="45"/>
      <c r="S59" s="50">
        <v>2087221.75</v>
      </c>
      <c r="T59" s="45"/>
      <c r="U59" s="45"/>
      <c r="V59" s="45"/>
      <c r="W59" s="50">
        <v>100000</v>
      </c>
      <c r="X59" s="45"/>
      <c r="Y59" s="50">
        <v>32386.95</v>
      </c>
      <c r="Z59" s="45"/>
      <c r="AA59" s="45"/>
      <c r="AB59" s="45"/>
      <c r="AC59" s="45"/>
      <c r="AD59" s="45"/>
      <c r="AE59" s="50">
        <v>67613.05</v>
      </c>
      <c r="AF59" s="45"/>
      <c r="AG59" s="45"/>
      <c r="AH59" s="50">
        <v>2019608.7</v>
      </c>
      <c r="AI59" s="45"/>
      <c r="AJ59" s="45"/>
      <c r="AK59" s="45"/>
      <c r="AL59" s="45"/>
      <c r="AM59" s="45"/>
      <c r="AN59" s="45"/>
      <c r="AO59" s="45"/>
      <c r="AP59" s="45"/>
    </row>
    <row r="60" spans="2:42" x14ac:dyDescent="0.25">
      <c r="B60" s="45"/>
      <c r="C60" s="45"/>
      <c r="D60" s="45"/>
      <c r="E60" s="48">
        <v>45169</v>
      </c>
      <c r="F60" s="45"/>
      <c r="G60" s="45"/>
      <c r="H60" s="45"/>
      <c r="I60" s="45"/>
      <c r="J60" s="45"/>
      <c r="K60" s="45"/>
      <c r="L60" s="49" t="s">
        <v>59</v>
      </c>
      <c r="M60" s="45"/>
      <c r="N60" s="49" t="s">
        <v>105</v>
      </c>
      <c r="O60" s="45"/>
      <c r="P60" s="45"/>
      <c r="Q60" s="45"/>
      <c r="R60" s="45"/>
      <c r="S60" s="50">
        <v>2019608.7</v>
      </c>
      <c r="T60" s="45"/>
      <c r="U60" s="45"/>
      <c r="V60" s="45"/>
      <c r="W60" s="50">
        <v>46895</v>
      </c>
      <c r="X60" s="45"/>
      <c r="Y60" s="50">
        <v>0</v>
      </c>
      <c r="Z60" s="45"/>
      <c r="AA60" s="45"/>
      <c r="AB60" s="45"/>
      <c r="AC60" s="45"/>
      <c r="AD60" s="45"/>
      <c r="AE60" s="50">
        <v>46895</v>
      </c>
      <c r="AF60" s="45"/>
      <c r="AG60" s="45"/>
      <c r="AH60" s="50">
        <v>1972713.7</v>
      </c>
      <c r="AI60" s="45"/>
      <c r="AJ60" s="45"/>
      <c r="AK60" s="45"/>
      <c r="AL60" s="45"/>
      <c r="AM60" s="45"/>
      <c r="AN60" s="45"/>
      <c r="AO60" s="45"/>
      <c r="AP60" s="45"/>
    </row>
    <row r="61" spans="2:42" x14ac:dyDescent="0.25">
      <c r="B61" s="45"/>
      <c r="C61" s="45"/>
      <c r="D61" s="45"/>
      <c r="E61" s="48">
        <v>45198</v>
      </c>
      <c r="F61" s="45"/>
      <c r="G61" s="45"/>
      <c r="H61" s="45"/>
      <c r="I61" s="45"/>
      <c r="J61" s="45"/>
      <c r="K61" s="45"/>
      <c r="L61" s="49" t="s">
        <v>63</v>
      </c>
      <c r="M61" s="45"/>
      <c r="N61" s="49" t="s">
        <v>116</v>
      </c>
      <c r="O61" s="45"/>
      <c r="P61" s="45"/>
      <c r="Q61" s="45"/>
      <c r="R61" s="45"/>
      <c r="S61" s="50">
        <v>1972713.7</v>
      </c>
      <c r="T61" s="45"/>
      <c r="U61" s="45"/>
      <c r="V61" s="45"/>
      <c r="W61" s="50">
        <v>276985</v>
      </c>
      <c r="X61" s="45"/>
      <c r="Y61" s="50">
        <v>0</v>
      </c>
      <c r="Z61" s="45"/>
      <c r="AA61" s="45"/>
      <c r="AB61" s="45"/>
      <c r="AC61" s="45"/>
      <c r="AD61" s="45"/>
      <c r="AE61" s="50">
        <v>276985</v>
      </c>
      <c r="AF61" s="45"/>
      <c r="AG61" s="45"/>
      <c r="AH61" s="50">
        <v>1695728.7</v>
      </c>
      <c r="AI61" s="45"/>
      <c r="AJ61" s="45"/>
      <c r="AK61" s="45"/>
      <c r="AL61" s="45"/>
      <c r="AM61" s="45"/>
      <c r="AN61" s="45"/>
      <c r="AO61" s="45"/>
      <c r="AP61" s="45"/>
    </row>
    <row r="62" spans="2:42" x14ac:dyDescent="0.25">
      <c r="B62" s="45"/>
      <c r="C62" s="45"/>
      <c r="D62" s="45"/>
      <c r="E62" s="48">
        <v>45199</v>
      </c>
      <c r="F62" s="45"/>
      <c r="G62" s="45"/>
      <c r="H62" s="45"/>
      <c r="I62" s="45"/>
      <c r="J62" s="45"/>
      <c r="K62" s="45"/>
      <c r="L62" s="49" t="s">
        <v>62</v>
      </c>
      <c r="M62" s="45"/>
      <c r="N62" s="49" t="s">
        <v>105</v>
      </c>
      <c r="O62" s="45"/>
      <c r="P62" s="45"/>
      <c r="Q62" s="45"/>
      <c r="R62" s="45"/>
      <c r="S62" s="50">
        <v>1695728.7</v>
      </c>
      <c r="T62" s="45"/>
      <c r="U62" s="45"/>
      <c r="V62" s="45"/>
      <c r="W62" s="50">
        <v>46895</v>
      </c>
      <c r="X62" s="45"/>
      <c r="Y62" s="50">
        <v>0</v>
      </c>
      <c r="Z62" s="45"/>
      <c r="AA62" s="45"/>
      <c r="AB62" s="45"/>
      <c r="AC62" s="45"/>
      <c r="AD62" s="45"/>
      <c r="AE62" s="50">
        <v>46895</v>
      </c>
      <c r="AF62" s="45"/>
      <c r="AG62" s="45"/>
      <c r="AH62" s="50">
        <v>1648833.7</v>
      </c>
      <c r="AI62" s="45"/>
      <c r="AJ62" s="45"/>
      <c r="AK62" s="45"/>
      <c r="AL62" s="45"/>
      <c r="AM62" s="45"/>
      <c r="AN62" s="45"/>
      <c r="AO62" s="45"/>
      <c r="AP62" s="45"/>
    </row>
    <row r="63" spans="2:42" x14ac:dyDescent="0.25">
      <c r="B63" s="45"/>
      <c r="C63" s="45"/>
      <c r="D63" s="45"/>
      <c r="E63" s="48">
        <v>45230</v>
      </c>
      <c r="F63" s="45"/>
      <c r="G63" s="45"/>
      <c r="H63" s="45"/>
      <c r="I63" s="45"/>
      <c r="J63" s="45"/>
      <c r="K63" s="45"/>
      <c r="L63" s="49" t="s">
        <v>84</v>
      </c>
      <c r="M63" s="45"/>
      <c r="N63" s="49" t="s">
        <v>105</v>
      </c>
      <c r="O63" s="45"/>
      <c r="P63" s="45"/>
      <c r="Q63" s="45"/>
      <c r="R63" s="45"/>
      <c r="S63" s="50">
        <v>1648833.7</v>
      </c>
      <c r="T63" s="45"/>
      <c r="U63" s="45"/>
      <c r="V63" s="45"/>
      <c r="W63" s="50">
        <v>46895</v>
      </c>
      <c r="X63" s="45"/>
      <c r="Y63" s="50">
        <v>19236.400000000001</v>
      </c>
      <c r="Z63" s="45"/>
      <c r="AA63" s="45"/>
      <c r="AB63" s="45"/>
      <c r="AC63" s="45"/>
      <c r="AD63" s="45"/>
      <c r="AE63" s="50">
        <v>27658.6</v>
      </c>
      <c r="AF63" s="45"/>
      <c r="AG63" s="45"/>
      <c r="AH63" s="50">
        <v>1621175.1</v>
      </c>
      <c r="AI63" s="45"/>
      <c r="AJ63" s="45"/>
      <c r="AK63" s="45"/>
      <c r="AL63" s="45"/>
      <c r="AM63" s="45"/>
      <c r="AN63" s="45"/>
      <c r="AO63" s="45"/>
      <c r="AP63" s="45"/>
    </row>
    <row r="64" spans="2:42" x14ac:dyDescent="0.25">
      <c r="B64" s="45"/>
      <c r="C64" s="45"/>
      <c r="D64" s="45"/>
      <c r="E64" s="48">
        <v>45236</v>
      </c>
      <c r="F64" s="45"/>
      <c r="G64" s="45"/>
      <c r="H64" s="45"/>
      <c r="I64" s="45"/>
      <c r="J64" s="45"/>
      <c r="K64" s="45"/>
      <c r="L64" s="49" t="s">
        <v>64</v>
      </c>
      <c r="M64" s="45"/>
      <c r="N64" s="49" t="s">
        <v>117</v>
      </c>
      <c r="O64" s="45"/>
      <c r="P64" s="45"/>
      <c r="Q64" s="45"/>
      <c r="R64" s="45"/>
      <c r="S64" s="50">
        <v>1621175.1</v>
      </c>
      <c r="T64" s="45"/>
      <c r="U64" s="45"/>
      <c r="V64" s="45"/>
      <c r="W64" s="50">
        <v>350000</v>
      </c>
      <c r="X64" s="45"/>
      <c r="Y64" s="50">
        <v>0</v>
      </c>
      <c r="Z64" s="45"/>
      <c r="AA64" s="45"/>
      <c r="AB64" s="45"/>
      <c r="AC64" s="45"/>
      <c r="AD64" s="45"/>
      <c r="AE64" s="50">
        <v>350000</v>
      </c>
      <c r="AF64" s="45"/>
      <c r="AG64" s="45"/>
      <c r="AH64" s="50">
        <v>1271175.1000000001</v>
      </c>
      <c r="AI64" s="45"/>
      <c r="AJ64" s="45"/>
      <c r="AK64" s="45"/>
      <c r="AL64" s="45"/>
      <c r="AM64" s="45"/>
      <c r="AN64" s="45"/>
      <c r="AO64" s="45"/>
      <c r="AP64" s="45"/>
    </row>
    <row r="65" spans="2:42" x14ac:dyDescent="0.25">
      <c r="B65" s="45"/>
      <c r="C65" s="45"/>
      <c r="D65" s="45"/>
      <c r="E65" s="48">
        <v>45260</v>
      </c>
      <c r="F65" s="45"/>
      <c r="G65" s="45"/>
      <c r="H65" s="45"/>
      <c r="I65" s="45"/>
      <c r="J65" s="45"/>
      <c r="K65" s="45"/>
      <c r="L65" s="49" t="s">
        <v>85</v>
      </c>
      <c r="M65" s="45"/>
      <c r="N65" s="49" t="s">
        <v>105</v>
      </c>
      <c r="O65" s="45"/>
      <c r="P65" s="45"/>
      <c r="Q65" s="45"/>
      <c r="R65" s="45"/>
      <c r="S65" s="50">
        <v>1271175.1000000001</v>
      </c>
      <c r="T65" s="45"/>
      <c r="U65" s="45"/>
      <c r="V65" s="45"/>
      <c r="W65" s="50">
        <v>46895</v>
      </c>
      <c r="X65" s="45"/>
      <c r="Y65" s="50">
        <v>14830.4</v>
      </c>
      <c r="Z65" s="45"/>
      <c r="AA65" s="45"/>
      <c r="AB65" s="45"/>
      <c r="AC65" s="45"/>
      <c r="AD65" s="45"/>
      <c r="AE65" s="50">
        <v>32064.6</v>
      </c>
      <c r="AF65" s="45"/>
      <c r="AG65" s="45"/>
      <c r="AH65" s="50">
        <v>1239110.5</v>
      </c>
      <c r="AI65" s="45"/>
      <c r="AJ65" s="45"/>
      <c r="AK65" s="45"/>
      <c r="AL65" s="45"/>
      <c r="AM65" s="45"/>
      <c r="AN65" s="45"/>
      <c r="AO65" s="45"/>
      <c r="AP65" s="45"/>
    </row>
    <row r="66" spans="2:42" x14ac:dyDescent="0.25">
      <c r="B66" s="45"/>
      <c r="C66" s="45"/>
      <c r="D66" s="45"/>
      <c r="E66" s="48">
        <v>45265</v>
      </c>
      <c r="F66" s="45"/>
      <c r="G66" s="45"/>
      <c r="H66" s="45"/>
      <c r="I66" s="45"/>
      <c r="J66" s="45"/>
      <c r="K66" s="45"/>
      <c r="L66" s="49" t="s">
        <v>66</v>
      </c>
      <c r="M66" s="45"/>
      <c r="N66" s="49" t="s">
        <v>118</v>
      </c>
      <c r="O66" s="45"/>
      <c r="P66" s="45"/>
      <c r="Q66" s="45"/>
      <c r="R66" s="45"/>
      <c r="S66" s="50">
        <v>1239110.5</v>
      </c>
      <c r="T66" s="45"/>
      <c r="U66" s="45"/>
      <c r="V66" s="45"/>
      <c r="W66" s="50">
        <v>250000</v>
      </c>
      <c r="X66" s="45"/>
      <c r="Y66" s="50">
        <v>0</v>
      </c>
      <c r="Z66" s="45"/>
      <c r="AA66" s="45"/>
      <c r="AB66" s="45"/>
      <c r="AC66" s="45"/>
      <c r="AD66" s="45"/>
      <c r="AE66" s="50">
        <v>250000</v>
      </c>
      <c r="AF66" s="45"/>
      <c r="AG66" s="45"/>
      <c r="AH66" s="50">
        <v>989110.5</v>
      </c>
      <c r="AI66" s="45"/>
      <c r="AJ66" s="45"/>
      <c r="AK66" s="45"/>
      <c r="AL66" s="45"/>
      <c r="AM66" s="45"/>
      <c r="AN66" s="45"/>
      <c r="AO66" s="45"/>
      <c r="AP66" s="45"/>
    </row>
    <row r="67" spans="2:42" x14ac:dyDescent="0.25">
      <c r="B67" s="45"/>
      <c r="C67" s="45"/>
      <c r="D67" s="45"/>
      <c r="E67" s="48">
        <v>45291</v>
      </c>
      <c r="F67" s="45"/>
      <c r="G67" s="45"/>
      <c r="H67" s="45"/>
      <c r="I67" s="45"/>
      <c r="J67" s="45"/>
      <c r="K67" s="45"/>
      <c r="L67" s="49" t="s">
        <v>86</v>
      </c>
      <c r="M67" s="45"/>
      <c r="N67" s="49" t="s">
        <v>105</v>
      </c>
      <c r="O67" s="45"/>
      <c r="P67" s="45"/>
      <c r="Q67" s="45"/>
      <c r="R67" s="45"/>
      <c r="S67" s="50">
        <v>989110.5</v>
      </c>
      <c r="T67" s="45"/>
      <c r="U67" s="45"/>
      <c r="V67" s="45"/>
      <c r="W67" s="50">
        <v>46895</v>
      </c>
      <c r="X67" s="45"/>
      <c r="Y67" s="50">
        <v>11539.65</v>
      </c>
      <c r="Z67" s="45"/>
      <c r="AA67" s="45"/>
      <c r="AB67" s="45"/>
      <c r="AC67" s="45"/>
      <c r="AD67" s="45"/>
      <c r="AE67" s="50">
        <v>35355.35</v>
      </c>
      <c r="AF67" s="45"/>
      <c r="AG67" s="45"/>
      <c r="AH67" s="50">
        <v>953755.15</v>
      </c>
      <c r="AI67" s="45"/>
      <c r="AJ67" s="45"/>
      <c r="AK67" s="45"/>
      <c r="AL67" s="45"/>
      <c r="AM67" s="45"/>
      <c r="AN67" s="45"/>
      <c r="AO67" s="45"/>
      <c r="AP67" s="45"/>
    </row>
    <row r="68" spans="2:42" x14ac:dyDescent="0.25">
      <c r="B68" s="45"/>
      <c r="C68" s="45"/>
      <c r="D68" s="45"/>
      <c r="E68" s="49" t="s">
        <v>24</v>
      </c>
      <c r="F68" s="45"/>
      <c r="G68" s="45"/>
      <c r="H68" s="45"/>
      <c r="I68" s="45"/>
      <c r="J68" s="45"/>
      <c r="K68" s="45"/>
      <c r="L68" s="49" t="s">
        <v>24</v>
      </c>
      <c r="M68" s="45"/>
      <c r="N68" s="53" t="s">
        <v>24</v>
      </c>
      <c r="O68" s="45"/>
      <c r="P68" s="45"/>
      <c r="Q68" s="45"/>
      <c r="R68" s="45"/>
      <c r="S68" s="49" t="s">
        <v>24</v>
      </c>
      <c r="T68" s="45"/>
      <c r="U68" s="45"/>
      <c r="V68" s="45"/>
      <c r="W68" s="49" t="s">
        <v>24</v>
      </c>
      <c r="X68" s="45"/>
      <c r="Y68" s="49" t="s">
        <v>24</v>
      </c>
      <c r="Z68" s="45"/>
      <c r="AA68" s="45"/>
      <c r="AB68" s="45"/>
      <c r="AC68" s="45"/>
      <c r="AD68" s="45"/>
      <c r="AE68" s="49" t="s">
        <v>24</v>
      </c>
      <c r="AF68" s="45"/>
      <c r="AG68" s="45"/>
      <c r="AH68" s="53" t="s">
        <v>24</v>
      </c>
      <c r="AI68" s="45"/>
      <c r="AJ68" s="45"/>
      <c r="AK68" s="45"/>
      <c r="AL68" s="45"/>
      <c r="AM68" s="45"/>
      <c r="AN68" s="45"/>
      <c r="AO68" s="45"/>
      <c r="AP68" s="45"/>
    </row>
    <row r="69" spans="2:42" x14ac:dyDescent="0.25">
      <c r="B69" s="49" t="s">
        <v>119</v>
      </c>
      <c r="C69" s="45"/>
      <c r="D69" s="45"/>
      <c r="E69" s="54" t="s">
        <v>93</v>
      </c>
      <c r="F69" s="52"/>
      <c r="G69" s="52"/>
      <c r="H69" s="52"/>
      <c r="I69" s="52"/>
      <c r="J69" s="52"/>
      <c r="K69" s="52"/>
      <c r="L69" s="55" t="s">
        <v>119</v>
      </c>
      <c r="M69" s="52"/>
      <c r="N69" s="55" t="s">
        <v>120</v>
      </c>
      <c r="O69" s="52"/>
      <c r="P69" s="52"/>
      <c r="Q69" s="52"/>
      <c r="R69" s="52"/>
      <c r="S69" s="61" t="s">
        <v>24</v>
      </c>
      <c r="T69" s="52"/>
      <c r="U69" s="52"/>
      <c r="V69" s="52"/>
      <c r="W69" s="55" t="s">
        <v>24</v>
      </c>
      <c r="X69" s="52"/>
      <c r="Y69" s="55" t="s">
        <v>24</v>
      </c>
      <c r="Z69" s="52"/>
      <c r="AA69" s="52"/>
      <c r="AB69" s="52"/>
      <c r="AC69" s="52"/>
      <c r="AD69" s="52"/>
      <c r="AE69" s="55" t="s">
        <v>24</v>
      </c>
      <c r="AF69" s="52"/>
      <c r="AG69" s="52"/>
      <c r="AH69" s="55" t="s">
        <v>24</v>
      </c>
      <c r="AI69" s="52"/>
      <c r="AJ69" s="52"/>
      <c r="AK69" s="52"/>
      <c r="AL69" s="52"/>
      <c r="AM69" s="52"/>
      <c r="AN69" s="52"/>
      <c r="AO69" s="52"/>
      <c r="AP69" s="52"/>
    </row>
    <row r="70" spans="2:42" x14ac:dyDescent="0.25">
      <c r="B70" s="45"/>
      <c r="C70" s="45"/>
      <c r="D70" s="45"/>
      <c r="E70" s="53" t="s">
        <v>95</v>
      </c>
      <c r="F70" s="45"/>
      <c r="G70" s="45"/>
      <c r="H70" s="45"/>
      <c r="I70" s="45"/>
      <c r="J70" s="45"/>
      <c r="K70" s="45"/>
      <c r="L70" s="60" t="s">
        <v>96</v>
      </c>
      <c r="M70" s="45"/>
      <c r="N70" s="60" t="s">
        <v>40</v>
      </c>
      <c r="O70" s="45"/>
      <c r="P70" s="45"/>
      <c r="Q70" s="45"/>
      <c r="R70" s="45"/>
      <c r="S70" s="60" t="s">
        <v>97</v>
      </c>
      <c r="T70" s="45"/>
      <c r="U70" s="45"/>
      <c r="V70" s="45"/>
      <c r="W70" s="53" t="s">
        <v>98</v>
      </c>
      <c r="X70" s="45"/>
      <c r="Y70" s="53" t="s">
        <v>99</v>
      </c>
      <c r="Z70" s="45"/>
      <c r="AA70" s="45"/>
      <c r="AB70" s="45"/>
      <c r="AC70" s="45"/>
      <c r="AD70" s="45"/>
      <c r="AE70" s="53" t="s">
        <v>100</v>
      </c>
      <c r="AF70" s="45"/>
      <c r="AG70" s="45"/>
      <c r="AH70" s="53" t="s">
        <v>43</v>
      </c>
      <c r="AI70" s="45"/>
      <c r="AJ70" s="45"/>
      <c r="AK70" s="45"/>
      <c r="AL70" s="45"/>
      <c r="AM70" s="45"/>
      <c r="AN70" s="45"/>
      <c r="AO70" s="45"/>
      <c r="AP70" s="45"/>
    </row>
    <row r="71" spans="2:42" x14ac:dyDescent="0.25">
      <c r="B71" s="45"/>
      <c r="C71" s="45"/>
      <c r="D71" s="45"/>
      <c r="E71" s="48">
        <v>45167</v>
      </c>
      <c r="F71" s="45"/>
      <c r="G71" s="45"/>
      <c r="H71" s="45"/>
      <c r="I71" s="45"/>
      <c r="J71" s="45"/>
      <c r="K71" s="45"/>
      <c r="L71" s="49" t="s">
        <v>114</v>
      </c>
      <c r="M71" s="45"/>
      <c r="N71" s="49" t="s">
        <v>115</v>
      </c>
      <c r="O71" s="45"/>
      <c r="P71" s="45"/>
      <c r="Q71" s="45"/>
      <c r="R71" s="45"/>
      <c r="S71" s="50">
        <v>0</v>
      </c>
      <c r="T71" s="45"/>
      <c r="U71" s="45"/>
      <c r="V71" s="45"/>
      <c r="W71" s="50">
        <v>-520000</v>
      </c>
      <c r="X71" s="45"/>
      <c r="Y71" s="50">
        <v>0</v>
      </c>
      <c r="Z71" s="45"/>
      <c r="AA71" s="45"/>
      <c r="AB71" s="45"/>
      <c r="AC71" s="45"/>
      <c r="AD71" s="45"/>
      <c r="AE71" s="50">
        <v>-520000</v>
      </c>
      <c r="AF71" s="45"/>
      <c r="AG71" s="45"/>
      <c r="AH71" s="50">
        <v>520000</v>
      </c>
      <c r="AI71" s="45"/>
      <c r="AJ71" s="45"/>
      <c r="AK71" s="45"/>
      <c r="AL71" s="45"/>
      <c r="AM71" s="45"/>
      <c r="AN71" s="45"/>
      <c r="AO71" s="45"/>
      <c r="AP71" s="45"/>
    </row>
    <row r="72" spans="2:42" x14ac:dyDescent="0.25">
      <c r="B72" s="45"/>
      <c r="C72" s="45"/>
      <c r="D72" s="45"/>
      <c r="E72" s="49" t="s">
        <v>24</v>
      </c>
      <c r="F72" s="45"/>
      <c r="G72" s="45"/>
      <c r="H72" s="45"/>
      <c r="I72" s="45"/>
      <c r="J72" s="45"/>
      <c r="K72" s="45"/>
      <c r="L72" s="49" t="s">
        <v>24</v>
      </c>
      <c r="M72" s="45"/>
      <c r="N72" s="53" t="s">
        <v>24</v>
      </c>
      <c r="O72" s="45"/>
      <c r="P72" s="45"/>
      <c r="Q72" s="45"/>
      <c r="R72" s="45"/>
      <c r="S72" s="49" t="s">
        <v>24</v>
      </c>
      <c r="T72" s="45"/>
      <c r="U72" s="45"/>
      <c r="V72" s="45"/>
      <c r="W72" s="49" t="s">
        <v>24</v>
      </c>
      <c r="X72" s="45"/>
      <c r="Y72" s="49" t="s">
        <v>24</v>
      </c>
      <c r="Z72" s="45"/>
      <c r="AA72" s="45"/>
      <c r="AB72" s="45"/>
      <c r="AC72" s="45"/>
      <c r="AD72" s="45"/>
      <c r="AE72" s="49" t="s">
        <v>24</v>
      </c>
      <c r="AF72" s="45"/>
      <c r="AG72" s="45"/>
      <c r="AH72" s="53" t="s">
        <v>24</v>
      </c>
      <c r="AI72" s="45"/>
      <c r="AJ72" s="45"/>
      <c r="AK72" s="45"/>
      <c r="AL72" s="45"/>
      <c r="AM72" s="45"/>
      <c r="AN72" s="45"/>
      <c r="AO72" s="45"/>
      <c r="AP72" s="45"/>
    </row>
    <row r="73" spans="2:42" ht="3.6" customHeight="1" x14ac:dyDescent="0.25"/>
    <row r="74" spans="2:42" ht="0.6" customHeight="1" x14ac:dyDescent="0.25"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</row>
    <row r="75" spans="2:42" ht="22.5" x14ac:dyDescent="0.25">
      <c r="H75" s="42" t="s">
        <v>74</v>
      </c>
      <c r="J75" s="44" t="s">
        <v>75</v>
      </c>
      <c r="K75" s="45"/>
      <c r="L75" s="45"/>
      <c r="M75" s="45"/>
      <c r="N75" s="45"/>
      <c r="O75" s="45"/>
      <c r="Q75" s="46" t="s">
        <v>76</v>
      </c>
      <c r="R75" s="45"/>
      <c r="S75" s="45"/>
      <c r="T75" s="45"/>
      <c r="V75" s="47">
        <v>45324.465973124999</v>
      </c>
      <c r="W75" s="45"/>
      <c r="X75" s="45"/>
      <c r="Y75" s="45"/>
      <c r="Z75" s="45"/>
      <c r="AA75" s="45"/>
      <c r="AB75" s="45"/>
      <c r="AC75" s="45"/>
    </row>
  </sheetData>
  <mergeCells count="405">
    <mergeCell ref="T2:Y4"/>
    <mergeCell ref="AC3:AH3"/>
    <mergeCell ref="AJ3:AM3"/>
    <mergeCell ref="O6:AA6"/>
    <mergeCell ref="O8:AA8"/>
    <mergeCell ref="O10:AA10"/>
    <mergeCell ref="D14:L14"/>
    <mergeCell ref="M14:Q14"/>
    <mergeCell ref="R14:Z14"/>
    <mergeCell ref="AA14:AE14"/>
    <mergeCell ref="AF14:AK14"/>
    <mergeCell ref="D15:L15"/>
    <mergeCell ref="M15:Q15"/>
    <mergeCell ref="R15:Z15"/>
    <mergeCell ref="AA15:AE15"/>
    <mergeCell ref="AF15:AK15"/>
    <mergeCell ref="D16:L16"/>
    <mergeCell ref="M16:Q16"/>
    <mergeCell ref="R16:Z16"/>
    <mergeCell ref="AA16:AE16"/>
    <mergeCell ref="AF16:AK16"/>
    <mergeCell ref="D17:L17"/>
    <mergeCell ref="M17:Q17"/>
    <mergeCell ref="R17:Z17"/>
    <mergeCell ref="AA17:AE17"/>
    <mergeCell ref="AF17:AK17"/>
    <mergeCell ref="C20:E33"/>
    <mergeCell ref="F20:J20"/>
    <mergeCell ref="K20:M20"/>
    <mergeCell ref="N20:W20"/>
    <mergeCell ref="X20:AC20"/>
    <mergeCell ref="AD20:AF20"/>
    <mergeCell ref="F22:J22"/>
    <mergeCell ref="K22:M22"/>
    <mergeCell ref="N22:W22"/>
    <mergeCell ref="X22:AC22"/>
    <mergeCell ref="AD22:AF22"/>
    <mergeCell ref="AG22:AN22"/>
    <mergeCell ref="F23:J23"/>
    <mergeCell ref="K23:M23"/>
    <mergeCell ref="N23:W23"/>
    <mergeCell ref="X23:AC23"/>
    <mergeCell ref="AD23:AF23"/>
    <mergeCell ref="AG23:AN23"/>
    <mergeCell ref="AG20:AN20"/>
    <mergeCell ref="F21:J21"/>
    <mergeCell ref="K21:M21"/>
    <mergeCell ref="N21:W21"/>
    <mergeCell ref="X21:AC21"/>
    <mergeCell ref="AD21:AF21"/>
    <mergeCell ref="AG21:AN21"/>
    <mergeCell ref="F25:J25"/>
    <mergeCell ref="K25:M25"/>
    <mergeCell ref="N25:W25"/>
    <mergeCell ref="X25:AC25"/>
    <mergeCell ref="AD25:AF25"/>
    <mergeCell ref="AG25:AN25"/>
    <mergeCell ref="F24:J24"/>
    <mergeCell ref="K24:M24"/>
    <mergeCell ref="N24:W24"/>
    <mergeCell ref="X24:AC24"/>
    <mergeCell ref="AD24:AF24"/>
    <mergeCell ref="AG24:AN24"/>
    <mergeCell ref="F27:J27"/>
    <mergeCell ref="K27:M27"/>
    <mergeCell ref="N27:W27"/>
    <mergeCell ref="X27:AC27"/>
    <mergeCell ref="AD27:AF27"/>
    <mergeCell ref="AG27:AN27"/>
    <mergeCell ref="F26:J26"/>
    <mergeCell ref="K26:M26"/>
    <mergeCell ref="N26:W26"/>
    <mergeCell ref="X26:AC26"/>
    <mergeCell ref="AD26:AF26"/>
    <mergeCell ref="AG26:AN26"/>
    <mergeCell ref="F29:J29"/>
    <mergeCell ref="K29:M29"/>
    <mergeCell ref="N29:W29"/>
    <mergeCell ref="X29:AC29"/>
    <mergeCell ref="AD29:AF29"/>
    <mergeCell ref="AG29:AN29"/>
    <mergeCell ref="F28:J28"/>
    <mergeCell ref="K28:M28"/>
    <mergeCell ref="N28:W28"/>
    <mergeCell ref="X28:AC28"/>
    <mergeCell ref="AD28:AF28"/>
    <mergeCell ref="AG28:AN28"/>
    <mergeCell ref="F31:J31"/>
    <mergeCell ref="K31:M31"/>
    <mergeCell ref="N31:W31"/>
    <mergeCell ref="X31:AC31"/>
    <mergeCell ref="AD31:AF31"/>
    <mergeCell ref="AG31:AN31"/>
    <mergeCell ref="F30:J30"/>
    <mergeCell ref="K30:M30"/>
    <mergeCell ref="N30:W30"/>
    <mergeCell ref="X30:AC30"/>
    <mergeCell ref="AD30:AF30"/>
    <mergeCell ref="AG30:AN30"/>
    <mergeCell ref="F33:J33"/>
    <mergeCell ref="K33:M33"/>
    <mergeCell ref="N33:W33"/>
    <mergeCell ref="X33:AC33"/>
    <mergeCell ref="AD33:AF33"/>
    <mergeCell ref="AG33:AN33"/>
    <mergeCell ref="F32:J32"/>
    <mergeCell ref="K32:M32"/>
    <mergeCell ref="N32:W32"/>
    <mergeCell ref="X32:AC32"/>
    <mergeCell ref="AD32:AF32"/>
    <mergeCell ref="AG32:AN32"/>
    <mergeCell ref="Y37:AD37"/>
    <mergeCell ref="AE37:AG37"/>
    <mergeCell ref="AH37:AP37"/>
    <mergeCell ref="E38:K38"/>
    <mergeCell ref="L38:M38"/>
    <mergeCell ref="N38:R38"/>
    <mergeCell ref="S38:V38"/>
    <mergeCell ref="W38:X38"/>
    <mergeCell ref="Y38:AD38"/>
    <mergeCell ref="AE38:AG38"/>
    <mergeCell ref="E37:K37"/>
    <mergeCell ref="L37:M37"/>
    <mergeCell ref="N37:R37"/>
    <mergeCell ref="S37:V37"/>
    <mergeCell ref="W37:X37"/>
    <mergeCell ref="AH38:AP38"/>
    <mergeCell ref="E39:K39"/>
    <mergeCell ref="L39:M39"/>
    <mergeCell ref="N39:R39"/>
    <mergeCell ref="S39:V39"/>
    <mergeCell ref="W39:X39"/>
    <mergeCell ref="Y39:AD39"/>
    <mergeCell ref="AE39:AG39"/>
    <mergeCell ref="AH39:AP39"/>
    <mergeCell ref="W40:X40"/>
    <mergeCell ref="Y40:AD40"/>
    <mergeCell ref="AE40:AG40"/>
    <mergeCell ref="AH40:AP40"/>
    <mergeCell ref="B41:D68"/>
    <mergeCell ref="E41:K41"/>
    <mergeCell ref="L41:M41"/>
    <mergeCell ref="N41:R41"/>
    <mergeCell ref="S41:V41"/>
    <mergeCell ref="W41:X41"/>
    <mergeCell ref="B37:D40"/>
    <mergeCell ref="E40:K40"/>
    <mergeCell ref="L40:M40"/>
    <mergeCell ref="N40:R40"/>
    <mergeCell ref="S40:V40"/>
    <mergeCell ref="Y41:AD41"/>
    <mergeCell ref="AE41:AG41"/>
    <mergeCell ref="AH41:AP41"/>
    <mergeCell ref="E42:K42"/>
    <mergeCell ref="L42:M42"/>
    <mergeCell ref="N42:R42"/>
    <mergeCell ref="S42:V42"/>
    <mergeCell ref="W42:X42"/>
    <mergeCell ref="Y42:AD42"/>
    <mergeCell ref="AE42:AG42"/>
    <mergeCell ref="AH42:AP42"/>
    <mergeCell ref="E43:K43"/>
    <mergeCell ref="L43:M43"/>
    <mergeCell ref="N43:R43"/>
    <mergeCell ref="S43:V43"/>
    <mergeCell ref="W43:X43"/>
    <mergeCell ref="Y43:AD43"/>
    <mergeCell ref="AE43:AG43"/>
    <mergeCell ref="AH43:AP43"/>
    <mergeCell ref="AE44:AG44"/>
    <mergeCell ref="AH44:AP44"/>
    <mergeCell ref="E45:K45"/>
    <mergeCell ref="L45:M45"/>
    <mergeCell ref="N45:R45"/>
    <mergeCell ref="S45:V45"/>
    <mergeCell ref="W45:X45"/>
    <mergeCell ref="Y45:AD45"/>
    <mergeCell ref="AE45:AG45"/>
    <mergeCell ref="AH45:AP45"/>
    <mergeCell ref="E44:K44"/>
    <mergeCell ref="L44:M44"/>
    <mergeCell ref="N44:R44"/>
    <mergeCell ref="S44:V44"/>
    <mergeCell ref="W44:X44"/>
    <mergeCell ref="Y44:AD44"/>
    <mergeCell ref="AE46:AG46"/>
    <mergeCell ref="AH46:AP46"/>
    <mergeCell ref="E47:K47"/>
    <mergeCell ref="L47:M47"/>
    <mergeCell ref="N47:R47"/>
    <mergeCell ref="S47:V47"/>
    <mergeCell ref="W47:X47"/>
    <mergeCell ref="Y47:AD47"/>
    <mergeCell ref="AE47:AG47"/>
    <mergeCell ref="AH47:AP47"/>
    <mergeCell ref="E46:K46"/>
    <mergeCell ref="L46:M46"/>
    <mergeCell ref="N46:R46"/>
    <mergeCell ref="S46:V46"/>
    <mergeCell ref="W46:X46"/>
    <mergeCell ref="Y46:AD46"/>
    <mergeCell ref="AE48:AG48"/>
    <mergeCell ref="AH48:AP48"/>
    <mergeCell ref="E49:K49"/>
    <mergeCell ref="L49:M49"/>
    <mergeCell ref="N49:R49"/>
    <mergeCell ref="S49:V49"/>
    <mergeCell ref="W49:X49"/>
    <mergeCell ref="Y49:AD49"/>
    <mergeCell ref="AE49:AG49"/>
    <mergeCell ref="AH49:AP49"/>
    <mergeCell ref="E48:K48"/>
    <mergeCell ref="L48:M48"/>
    <mergeCell ref="N48:R48"/>
    <mergeCell ref="S48:V48"/>
    <mergeCell ref="W48:X48"/>
    <mergeCell ref="Y48:AD48"/>
    <mergeCell ref="AE50:AG50"/>
    <mergeCell ref="AH50:AP50"/>
    <mergeCell ref="E51:K51"/>
    <mergeCell ref="L51:M51"/>
    <mergeCell ref="N51:R51"/>
    <mergeCell ref="S51:V51"/>
    <mergeCell ref="W51:X51"/>
    <mergeCell ref="Y51:AD51"/>
    <mergeCell ref="AE51:AG51"/>
    <mergeCell ref="AH51:AP51"/>
    <mergeCell ref="E50:K50"/>
    <mergeCell ref="L50:M50"/>
    <mergeCell ref="N50:R50"/>
    <mergeCell ref="S50:V50"/>
    <mergeCell ref="W50:X50"/>
    <mergeCell ref="Y50:AD50"/>
    <mergeCell ref="AE52:AG52"/>
    <mergeCell ref="AH52:AP52"/>
    <mergeCell ref="E53:K53"/>
    <mergeCell ref="L53:M53"/>
    <mergeCell ref="N53:R53"/>
    <mergeCell ref="S53:V53"/>
    <mergeCell ref="W53:X53"/>
    <mergeCell ref="Y53:AD53"/>
    <mergeCell ref="AE53:AG53"/>
    <mergeCell ref="AH53:AP53"/>
    <mergeCell ref="E52:K52"/>
    <mergeCell ref="L52:M52"/>
    <mergeCell ref="N52:R52"/>
    <mergeCell ref="S52:V52"/>
    <mergeCell ref="W52:X52"/>
    <mergeCell ref="Y52:AD52"/>
    <mergeCell ref="AE54:AG54"/>
    <mergeCell ref="AH54:AP54"/>
    <mergeCell ref="E55:K55"/>
    <mergeCell ref="L55:M55"/>
    <mergeCell ref="N55:R55"/>
    <mergeCell ref="S55:V55"/>
    <mergeCell ref="W55:X55"/>
    <mergeCell ref="Y55:AD55"/>
    <mergeCell ref="AE55:AG55"/>
    <mergeCell ref="AH55:AP55"/>
    <mergeCell ref="E54:K54"/>
    <mergeCell ref="L54:M54"/>
    <mergeCell ref="N54:R54"/>
    <mergeCell ref="S54:V54"/>
    <mergeCell ref="W54:X54"/>
    <mergeCell ref="Y54:AD54"/>
    <mergeCell ref="AE56:AG56"/>
    <mergeCell ref="AH56:AP56"/>
    <mergeCell ref="E57:K57"/>
    <mergeCell ref="L57:M57"/>
    <mergeCell ref="N57:R57"/>
    <mergeCell ref="S57:V57"/>
    <mergeCell ref="W57:X57"/>
    <mergeCell ref="Y57:AD57"/>
    <mergeCell ref="AE57:AG57"/>
    <mergeCell ref="AH57:AP57"/>
    <mergeCell ref="E56:K56"/>
    <mergeCell ref="L56:M56"/>
    <mergeCell ref="N56:R56"/>
    <mergeCell ref="S56:V56"/>
    <mergeCell ref="W56:X56"/>
    <mergeCell ref="Y56:AD56"/>
    <mergeCell ref="AE58:AG58"/>
    <mergeCell ref="AH58:AP58"/>
    <mergeCell ref="E59:K59"/>
    <mergeCell ref="L59:M59"/>
    <mergeCell ref="N59:R59"/>
    <mergeCell ref="S59:V59"/>
    <mergeCell ref="W59:X59"/>
    <mergeCell ref="Y59:AD59"/>
    <mergeCell ref="AE59:AG59"/>
    <mergeCell ref="AH59:AP59"/>
    <mergeCell ref="E58:K58"/>
    <mergeCell ref="L58:M58"/>
    <mergeCell ref="N58:R58"/>
    <mergeCell ref="S58:V58"/>
    <mergeCell ref="W58:X58"/>
    <mergeCell ref="Y58:AD58"/>
    <mergeCell ref="AE60:AG60"/>
    <mergeCell ref="AH60:AP60"/>
    <mergeCell ref="E61:K61"/>
    <mergeCell ref="L61:M61"/>
    <mergeCell ref="N61:R61"/>
    <mergeCell ref="S61:V61"/>
    <mergeCell ref="W61:X61"/>
    <mergeCell ref="Y61:AD61"/>
    <mergeCell ref="AE61:AG61"/>
    <mergeCell ref="AH61:AP61"/>
    <mergeCell ref="E60:K60"/>
    <mergeCell ref="L60:M60"/>
    <mergeCell ref="N60:R60"/>
    <mergeCell ref="S60:V60"/>
    <mergeCell ref="W60:X60"/>
    <mergeCell ref="Y60:AD60"/>
    <mergeCell ref="AE62:AG62"/>
    <mergeCell ref="AH62:AP62"/>
    <mergeCell ref="E63:K63"/>
    <mergeCell ref="L63:M63"/>
    <mergeCell ref="N63:R63"/>
    <mergeCell ref="S63:V63"/>
    <mergeCell ref="W63:X63"/>
    <mergeCell ref="Y63:AD63"/>
    <mergeCell ref="AE63:AG63"/>
    <mergeCell ref="AH63:AP63"/>
    <mergeCell ref="E62:K62"/>
    <mergeCell ref="L62:M62"/>
    <mergeCell ref="N62:R62"/>
    <mergeCell ref="S62:V62"/>
    <mergeCell ref="W62:X62"/>
    <mergeCell ref="Y62:AD62"/>
    <mergeCell ref="AE64:AG64"/>
    <mergeCell ref="AH64:AP64"/>
    <mergeCell ref="E65:K65"/>
    <mergeCell ref="L65:M65"/>
    <mergeCell ref="N65:R65"/>
    <mergeCell ref="S65:V65"/>
    <mergeCell ref="W65:X65"/>
    <mergeCell ref="Y65:AD65"/>
    <mergeCell ref="AE65:AG65"/>
    <mergeCell ref="AH65:AP65"/>
    <mergeCell ref="E64:K64"/>
    <mergeCell ref="L64:M64"/>
    <mergeCell ref="N64:R64"/>
    <mergeCell ref="S64:V64"/>
    <mergeCell ref="W64:X64"/>
    <mergeCell ref="Y64:AD64"/>
    <mergeCell ref="AE66:AG66"/>
    <mergeCell ref="AH66:AP66"/>
    <mergeCell ref="E67:K67"/>
    <mergeCell ref="L67:M67"/>
    <mergeCell ref="N67:R67"/>
    <mergeCell ref="S67:V67"/>
    <mergeCell ref="W67:X67"/>
    <mergeCell ref="Y67:AD67"/>
    <mergeCell ref="AE67:AG67"/>
    <mergeCell ref="AH67:AP67"/>
    <mergeCell ref="E66:K66"/>
    <mergeCell ref="L66:M66"/>
    <mergeCell ref="N66:R66"/>
    <mergeCell ref="S66:V66"/>
    <mergeCell ref="W66:X66"/>
    <mergeCell ref="Y66:AD66"/>
    <mergeCell ref="AE68:AG68"/>
    <mergeCell ref="AH68:AP68"/>
    <mergeCell ref="B69:D72"/>
    <mergeCell ref="E69:K69"/>
    <mergeCell ref="L69:M69"/>
    <mergeCell ref="N69:R69"/>
    <mergeCell ref="S69:V69"/>
    <mergeCell ref="W69:X69"/>
    <mergeCell ref="Y69:AD69"/>
    <mergeCell ref="AE69:AG69"/>
    <mergeCell ref="E68:K68"/>
    <mergeCell ref="L68:M68"/>
    <mergeCell ref="N68:R68"/>
    <mergeCell ref="S68:V68"/>
    <mergeCell ref="W68:X68"/>
    <mergeCell ref="Y68:AD68"/>
    <mergeCell ref="AH69:AP69"/>
    <mergeCell ref="E70:K70"/>
    <mergeCell ref="L70:M70"/>
    <mergeCell ref="N70:R70"/>
    <mergeCell ref="S70:V70"/>
    <mergeCell ref="W70:X70"/>
    <mergeCell ref="Y70:AD70"/>
    <mergeCell ref="AE70:AG70"/>
    <mergeCell ref="AH70:AP70"/>
    <mergeCell ref="J75:O75"/>
    <mergeCell ref="Q75:T75"/>
    <mergeCell ref="V75:AC75"/>
    <mergeCell ref="AE71:AG71"/>
    <mergeCell ref="AH71:AP71"/>
    <mergeCell ref="E72:K72"/>
    <mergeCell ref="L72:M72"/>
    <mergeCell ref="N72:R72"/>
    <mergeCell ref="S72:V72"/>
    <mergeCell ref="W72:X72"/>
    <mergeCell ref="Y72:AD72"/>
    <mergeCell ref="AE72:AG72"/>
    <mergeCell ref="AH72:AP72"/>
    <mergeCell ref="E71:K71"/>
    <mergeCell ref="L71:M71"/>
    <mergeCell ref="N71:R71"/>
    <mergeCell ref="S71:V71"/>
    <mergeCell ref="W71:X71"/>
    <mergeCell ref="Y71:AD7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M2557</vt:lpstr>
      <vt:lpstr>M6558</vt:lpstr>
      <vt:lpstr>ANN</vt:lpstr>
      <vt:lpstr>KEN</vt:lpstr>
    </vt:vector>
  </TitlesOfParts>
  <Company>valued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SACCO</dc:creator>
  <cp:lastModifiedBy>Coop Bank Sacco</cp:lastModifiedBy>
  <cp:lastPrinted>2012-03-16T08:32:58Z</cp:lastPrinted>
  <dcterms:created xsi:type="dcterms:W3CDTF">2012-03-16T06:42:50Z</dcterms:created>
  <dcterms:modified xsi:type="dcterms:W3CDTF">2024-02-05T05:39:39Z</dcterms:modified>
</cp:coreProperties>
</file>